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S520D-ryoui\Public\良医育成支援G共有（R3.4月～）\4-1 地域医療対策協議会\R6年度\05_250220_●第２回地域医療対策協議会\05_会議資料（議題別）\協議事項３_医師偏在の是正に向けた総合的な対策パッケージについて\10_意向調査（郡市医師会の説明に使う）\02_通知本番\"/>
    </mc:Choice>
  </mc:AlternateContent>
  <xr:revisionPtr revIDLastSave="0" documentId="13_ncr:1_{85534B08-9B2D-45FA-85B9-257D6C835163}" xr6:coauthVersionLast="36" xr6:coauthVersionMax="47" xr10:uidLastSave="{00000000-0000-0000-0000-000000000000}"/>
  <bookViews>
    <workbookView xWindow="20370" yWindow="-120" windowWidth="19440" windowHeight="15000" tabRatio="719" xr2:uid="{00000000-000D-0000-FFFF-FFFF00000000}"/>
  </bookViews>
  <sheets>
    <sheet name="診療所計画" sheetId="10" r:id="rId1"/>
    <sheet name="診療所所要額" sheetId="28" r:id="rId2"/>
    <sheet name="診療所明細" sheetId="11" r:id="rId3"/>
    <sheet name="診療所基準算出" sheetId="12" r:id="rId4"/>
  </sheets>
  <externalReferences>
    <externalReference r:id="rId5"/>
  </externalReference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aaaaaaaaaaaaaaaaaa" localSheetId="1" hidden="1">#REF!</definedName>
    <definedName name="aaaaaaaaaaaaaaaaaa" hidden="1">#REF!</definedName>
    <definedName name="E" localSheetId="1" hidden="1">#REF!</definedName>
    <definedName name="E" hidden="1">#REF!</definedName>
    <definedName name="ｌ" localSheetId="1" hidden="1">#REF!</definedName>
    <definedName name="ｌ" hidden="1">#REF!</definedName>
    <definedName name="_xlnm.Print_Area" localSheetId="3">診療所基準算出!$A$1:$L$17</definedName>
    <definedName name="_xlnm.Print_Area" localSheetId="0">診療所計画!$A$1:$O$19</definedName>
    <definedName name="_xlnm.Print_Area" localSheetId="1">診療所所要額!$A$1:$Q$19</definedName>
    <definedName name="_xlnm.Print_Area" localSheetId="2">診療所明細!$A$1:$E$52</definedName>
    <definedName name="あ" localSheetId="1" hidden="1">#REF!</definedName>
    <definedName name="あ" hidden="1">#REF!</definedName>
    <definedName name="ああ" hidden="1">#REF!</definedName>
    <definedName name="い" localSheetId="1" hidden="1">#REF!</definedName>
    <definedName name="い" hidden="1">#REF!</definedName>
    <definedName name="こ" localSheetId="1" hidden="1">#REF!</definedName>
    <definedName name="こ" hidden="1">#REF!</definedName>
    <definedName name="こ」" localSheetId="1" hidden="1">#REF!</definedName>
    <definedName name="こ」" hidden="1">#REF!</definedName>
    <definedName name="事業分類">[1]事業分類・区分!$B$2:$H$2</definedName>
    <definedName name="別紙" localSheetId="1" hidden="1">#REF!</definedName>
    <definedName name="別紙" hidden="1">#REF!</definedName>
    <definedName name="別紙１７" localSheetId="1" hidden="1">#REF!</definedName>
    <definedName name="別紙１７" hidden="1">#REF!</definedName>
    <definedName name="別紙３１" localSheetId="1" hidden="1">#REF!</definedName>
    <definedName name="別紙３１"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28" l="1"/>
  <c r="O12" i="28"/>
  <c r="E12" i="28"/>
  <c r="Q4" i="28"/>
  <c r="E5" i="11"/>
  <c r="L4" i="12"/>
  <c r="C12" i="28"/>
  <c r="L6" i="12"/>
  <c r="L15" i="12"/>
  <c r="D37" i="11"/>
  <c r="C37" i="11"/>
  <c r="B45" i="11"/>
  <c r="B34" i="11"/>
  <c r="B12" i="28" l="1"/>
  <c r="N12" i="28"/>
  <c r="C14" i="28"/>
  <c r="B37" i="11"/>
  <c r="B38" i="11" s="1"/>
  <c r="B14" i="28" l="1"/>
  <c r="D14" i="28" s="1"/>
  <c r="B13" i="28"/>
  <c r="L9" i="12" l="1"/>
  <c r="L11" i="12"/>
  <c r="L13" i="12"/>
  <c r="C34" i="11" l="1"/>
  <c r="D34" i="11" l="1"/>
  <c r="C38" i="11"/>
  <c r="D12" i="28"/>
  <c r="E14" i="28"/>
  <c r="L12" i="28"/>
  <c r="M12" i="28" s="1"/>
  <c r="F14" i="28" l="1"/>
  <c r="D38" i="11"/>
  <c r="M14" i="28"/>
  <c r="O14" i="28" s="1"/>
  <c r="P14" i="28" s="1"/>
  <c r="Q14" i="28" s="1"/>
  <c r="P12" i="28" l="1"/>
  <c r="Q12" i="28" s="1"/>
</calcChain>
</file>

<file path=xl/sharedStrings.xml><?xml version="1.0" encoding="utf-8"?>
<sst xmlns="http://schemas.openxmlformats.org/spreadsheetml/2006/main" count="158" uniqueCount="112">
  <si>
    <t>小　　計</t>
    <rPh sb="0" eb="1">
      <t>ショウ</t>
    </rPh>
    <rPh sb="3" eb="4">
      <t>ケイ</t>
    </rPh>
    <phoneticPr fontId="4"/>
  </si>
  <si>
    <t>社会保険料</t>
    <rPh sb="0" eb="2">
      <t>シャカイ</t>
    </rPh>
    <rPh sb="2" eb="5">
      <t>ホケンリョウ</t>
    </rPh>
    <phoneticPr fontId="4"/>
  </si>
  <si>
    <t>職員基本給</t>
    <rPh sb="0" eb="2">
      <t>ショクイン</t>
    </rPh>
    <rPh sb="2" eb="5">
      <t>キホンキュウ</t>
    </rPh>
    <phoneticPr fontId="4"/>
  </si>
  <si>
    <t>印刷製本費</t>
    <rPh sb="0" eb="2">
      <t>インサツ</t>
    </rPh>
    <rPh sb="2" eb="4">
      <t>セイホン</t>
    </rPh>
    <rPh sb="4" eb="5">
      <t>ヒ</t>
    </rPh>
    <phoneticPr fontId="3"/>
  </si>
  <si>
    <t>消耗品費</t>
    <rPh sb="0" eb="3">
      <t>ショウモウヒン</t>
    </rPh>
    <rPh sb="3" eb="4">
      <t>ヒ</t>
    </rPh>
    <phoneticPr fontId="3"/>
  </si>
  <si>
    <t>非常勤職員手当</t>
    <rPh sb="0" eb="3">
      <t>ヒジョウキン</t>
    </rPh>
    <rPh sb="3" eb="5">
      <t>ショクイン</t>
    </rPh>
    <rPh sb="5" eb="7">
      <t>テアテ</t>
    </rPh>
    <phoneticPr fontId="4"/>
  </si>
  <si>
    <t>報償費</t>
    <rPh sb="0" eb="3">
      <t>ホウショウヒ</t>
    </rPh>
    <phoneticPr fontId="4"/>
  </si>
  <si>
    <t>委託費</t>
    <rPh sb="0" eb="3">
      <t>イタクヒ</t>
    </rPh>
    <phoneticPr fontId="4"/>
  </si>
  <si>
    <t>円</t>
    <rPh sb="0" eb="1">
      <t>エン</t>
    </rPh>
    <phoneticPr fontId="4"/>
  </si>
  <si>
    <t>借料及び損料</t>
    <rPh sb="0" eb="2">
      <t>シャクリョウ</t>
    </rPh>
    <rPh sb="2" eb="3">
      <t>オヨ</t>
    </rPh>
    <rPh sb="4" eb="6">
      <t>ソンリョウ</t>
    </rPh>
    <phoneticPr fontId="4"/>
  </si>
  <si>
    <t>職員諸手当</t>
    <rPh sb="0" eb="2">
      <t>ショクイン</t>
    </rPh>
    <rPh sb="2" eb="5">
      <t>ショテアテ</t>
    </rPh>
    <phoneticPr fontId="4"/>
  </si>
  <si>
    <t>算出内訳</t>
    <rPh sb="0" eb="2">
      <t>サンシュツ</t>
    </rPh>
    <rPh sb="2" eb="4">
      <t>ウチワケ</t>
    </rPh>
    <phoneticPr fontId="3"/>
  </si>
  <si>
    <t>支出予定額</t>
    <rPh sb="0" eb="2">
      <t>シシュツ</t>
    </rPh>
    <rPh sb="2" eb="5">
      <t>ヨテイガク</t>
    </rPh>
    <phoneticPr fontId="4"/>
  </si>
  <si>
    <t>区分</t>
    <rPh sb="0" eb="2">
      <t>クブン</t>
    </rPh>
    <phoneticPr fontId="4"/>
  </si>
  <si>
    <t>＝</t>
    <phoneticPr fontId="3"/>
  </si>
  <si>
    <t>×</t>
    <phoneticPr fontId="3"/>
  </si>
  <si>
    <t>２．基準額</t>
  </si>
  <si>
    <t>合　　計</t>
    <rPh sb="0" eb="1">
      <t>ア</t>
    </rPh>
    <rPh sb="3" eb="4">
      <t>ケイ</t>
    </rPh>
    <phoneticPr fontId="4"/>
  </si>
  <si>
    <t>寄付金その他の収入</t>
    <rPh sb="0" eb="3">
      <t>キフキン</t>
    </rPh>
    <rPh sb="5" eb="6">
      <t>タ</t>
    </rPh>
    <rPh sb="7" eb="9">
      <t>シュウニュウ</t>
    </rPh>
    <phoneticPr fontId="4"/>
  </si>
  <si>
    <t>診療収入</t>
    <rPh sb="0" eb="2">
      <t>シンリョウ</t>
    </rPh>
    <rPh sb="2" eb="4">
      <t>シュウニュウ</t>
    </rPh>
    <phoneticPr fontId="4"/>
  </si>
  <si>
    <t>円</t>
    <rPh sb="0" eb="1">
      <t>エン</t>
    </rPh>
    <phoneticPr fontId="3"/>
  </si>
  <si>
    <t>収入見込額</t>
    <phoneticPr fontId="4"/>
  </si>
  <si>
    <t>（２）収入</t>
    <rPh sb="3" eb="5">
      <t>シュウニュウ</t>
    </rPh>
    <phoneticPr fontId="4"/>
  </si>
  <si>
    <t>総事業費</t>
    <rPh sb="0" eb="1">
      <t>ソウ</t>
    </rPh>
    <rPh sb="1" eb="4">
      <t>ジギョウヒ</t>
    </rPh>
    <phoneticPr fontId="4"/>
  </si>
  <si>
    <t>（その他）</t>
    <rPh sb="3" eb="4">
      <t>タ</t>
    </rPh>
    <phoneticPr fontId="4"/>
  </si>
  <si>
    <t>　その他</t>
    <rPh sb="3" eb="4">
      <t>タ</t>
    </rPh>
    <phoneticPr fontId="4"/>
  </si>
  <si>
    <t>　看護師</t>
    <rPh sb="1" eb="4">
      <t>カンゴシ</t>
    </rPh>
    <phoneticPr fontId="4"/>
  </si>
  <si>
    <t>　医師</t>
    <rPh sb="1" eb="3">
      <t>イシ</t>
    </rPh>
    <phoneticPr fontId="4"/>
  </si>
  <si>
    <t>材料費</t>
    <rPh sb="0" eb="3">
      <t>ザイリョウヒ</t>
    </rPh>
    <phoneticPr fontId="3"/>
  </si>
  <si>
    <t>選定額</t>
    <rPh sb="0" eb="2">
      <t>センテイ</t>
    </rPh>
    <rPh sb="2" eb="3">
      <t>ガク</t>
    </rPh>
    <phoneticPr fontId="1"/>
  </si>
  <si>
    <t>基準額</t>
    <rPh sb="0" eb="3">
      <t>キジュンガク</t>
    </rPh>
    <phoneticPr fontId="1"/>
  </si>
  <si>
    <t>（１）支出</t>
    <rPh sb="3" eb="5">
      <t>シシュツ</t>
    </rPh>
    <phoneticPr fontId="4"/>
  </si>
  <si>
    <t>１か所当たり次により算出された額</t>
    <phoneticPr fontId="3"/>
  </si>
  <si>
    <t>その他</t>
    <rPh sb="2" eb="3">
      <t>タ</t>
    </rPh>
    <phoneticPr fontId="3"/>
  </si>
  <si>
    <t>１．種目</t>
  </si>
  <si>
    <t xml:space="preserve">      ５．「訪問看護予定日数」欄は、回数ではなく予定日数を計上し、診療予定日数の再掲で記入すること。</t>
  </si>
  <si>
    <t xml:space="preserve">      ３．「診療予定日数」欄は、運営計画に基づく当該年度の診療予定延日数（０．５日単位）を記入すること。</t>
    <rPh sb="43" eb="44">
      <t>ニチ</t>
    </rPh>
    <rPh sb="44" eb="46">
      <t>タンイ</t>
    </rPh>
    <phoneticPr fontId="4"/>
  </si>
  <si>
    <t xml:space="preserve">      ２．「運営計画」欄は、「毎週〇曜日～〇曜日」、「毎週〇曜日」等、当該診療所の診療計画について記入すること。</t>
  </si>
  <si>
    <t>（注）１．「診療科名」及び「診療時間」欄は、標ぼう診療科名及び診療時間を記入すること。</t>
  </si>
  <si>
    <t>休日</t>
    <phoneticPr fontId="4"/>
  </si>
  <si>
    <t>平日</t>
    <phoneticPr fontId="4"/>
  </si>
  <si>
    <t>前年度における診療収入額</t>
    <phoneticPr fontId="4"/>
  </si>
  <si>
    <t>医師の確保状況</t>
    <phoneticPr fontId="4"/>
  </si>
  <si>
    <t>訪問看護日数
（予定）</t>
    <rPh sb="8" eb="10">
      <t>ヨテイ</t>
    </rPh>
    <phoneticPr fontId="4"/>
  </si>
  <si>
    <t>実診療
日数
（予定）</t>
    <rPh sb="0" eb="1">
      <t>ジツ</t>
    </rPh>
    <rPh sb="8" eb="10">
      <t>ヨテイ</t>
    </rPh>
    <phoneticPr fontId="4"/>
  </si>
  <si>
    <t>運営計画</t>
    <phoneticPr fontId="4"/>
  </si>
  <si>
    <t>診療時間</t>
    <phoneticPr fontId="4"/>
  </si>
  <si>
    <t>病床数
（床）</t>
    <rPh sb="5" eb="6">
      <t>ショウ</t>
    </rPh>
    <phoneticPr fontId="4"/>
  </si>
  <si>
    <t>診療科名</t>
    <phoneticPr fontId="4"/>
  </si>
  <si>
    <t>開設者</t>
    <phoneticPr fontId="4"/>
  </si>
  <si>
    <t xml:space="preserve"> 施設名</t>
    <phoneticPr fontId="4"/>
  </si>
  <si>
    <t>１．事業計画書</t>
    <phoneticPr fontId="3"/>
  </si>
  <si>
    <t xml:space="preserve">  ２．「支出予定額」欄は、当該年度分の支出予定額を計上し、その算出基礎を具体的に明らかにすること。</t>
    <rPh sb="11" eb="12">
      <t>ラン</t>
    </rPh>
    <phoneticPr fontId="3"/>
  </si>
  <si>
    <t>　　として計上し、対象とする経費以外のときは、「その他」の経費に計上し、内訳は算出内訳欄に記入すること。</t>
    <rPh sb="39" eb="41">
      <t>サンシュツ</t>
    </rPh>
    <rPh sb="41" eb="43">
      <t>ウチワケ</t>
    </rPh>
    <phoneticPr fontId="4"/>
  </si>
  <si>
    <t xml:space="preserve">  １．「区分」欄は、該当の名称がない場合は、内容を検討し、補助対象と類似しているときは、具体的に〇〇費</t>
    <phoneticPr fontId="4"/>
  </si>
  <si>
    <t>（記入上の注意事項）</t>
  </si>
  <si>
    <t>光熱水料</t>
    <rPh sb="0" eb="2">
      <t>コウネツ</t>
    </rPh>
    <rPh sb="2" eb="4">
      <t>スイリョウ</t>
    </rPh>
    <phoneticPr fontId="3"/>
  </si>
  <si>
    <t>旅費（研究費に計上したものを除く。）</t>
    <rPh sb="0" eb="2">
      <t>リョヒ</t>
    </rPh>
    <rPh sb="3" eb="5">
      <t>ケンキュウ</t>
    </rPh>
    <rPh sb="5" eb="6">
      <t>ヒ</t>
    </rPh>
    <rPh sb="7" eb="9">
      <t>ケイジョウ</t>
    </rPh>
    <rPh sb="14" eb="15">
      <t>ノゾ</t>
    </rPh>
    <phoneticPr fontId="4"/>
  </si>
  <si>
    <t>（事務費）</t>
    <rPh sb="1" eb="3">
      <t>ジム</t>
    </rPh>
    <rPh sb="3" eb="4">
      <t>ヒ</t>
    </rPh>
    <phoneticPr fontId="4"/>
  </si>
  <si>
    <t>（合計）</t>
    <rPh sb="1" eb="3">
      <t>ゴウケイ</t>
    </rPh>
    <phoneticPr fontId="3"/>
  </si>
  <si>
    <t>　　　25,000円×訪問看護日数</t>
    <phoneticPr fontId="3"/>
  </si>
  <si>
    <t>(２）訪問看護による加算額</t>
  </si>
  <si>
    <t>訪問看護日数</t>
    <phoneticPr fontId="3"/>
  </si>
  <si>
    <t>　　　6,200,000円＋(87,000円×実診療日数)</t>
    <phoneticPr fontId="3"/>
  </si>
  <si>
    <t>）</t>
    <phoneticPr fontId="3"/>
  </si>
  <si>
    <t>＋（</t>
    <phoneticPr fontId="3"/>
  </si>
  <si>
    <t>ウ．診療日数260日以上</t>
  </si>
  <si>
    <t>　　　6,200,000円＋(77,000円×実診療日数)</t>
    <phoneticPr fontId="3"/>
  </si>
  <si>
    <t>イ．診療日数130～259日</t>
  </si>
  <si>
    <t>　　　6,200,000円＋(71,000円×実診療日数)</t>
    <phoneticPr fontId="3"/>
  </si>
  <si>
    <t>ア．診療日数１～129日</t>
    <phoneticPr fontId="3"/>
  </si>
  <si>
    <t>実診療日数</t>
    <rPh sb="0" eb="1">
      <t>ジツ</t>
    </rPh>
    <rPh sb="1" eb="3">
      <t>シンリョウ</t>
    </rPh>
    <rPh sb="3" eb="5">
      <t>ニッスウ</t>
    </rPh>
    <phoneticPr fontId="3"/>
  </si>
  <si>
    <t>（１）</t>
    <phoneticPr fontId="3"/>
  </si>
  <si>
    <t>事務費</t>
  </si>
  <si>
    <t>～</t>
    <phoneticPr fontId="3"/>
  </si>
  <si>
    <t>差引事業費</t>
    <rPh sb="0" eb="2">
      <t>サシヒキ</t>
    </rPh>
    <rPh sb="2" eb="5">
      <t>ジギョウヒ</t>
    </rPh>
    <phoneticPr fontId="4"/>
  </si>
  <si>
    <t>対象経費の
支出予定額</t>
    <rPh sb="0" eb="2">
      <t>タイショウ</t>
    </rPh>
    <rPh sb="2" eb="4">
      <t>ケイヒ</t>
    </rPh>
    <rPh sb="6" eb="8">
      <t>シシュツ</t>
    </rPh>
    <rPh sb="8" eb="11">
      <t>ヨテイガク</t>
    </rPh>
    <phoneticPr fontId="4"/>
  </si>
  <si>
    <t>基準額</t>
    <rPh sb="0" eb="3">
      <t>キジュンガク</t>
    </rPh>
    <phoneticPr fontId="4"/>
  </si>
  <si>
    <t>選定額</t>
    <rPh sb="0" eb="2">
      <t>センテイ</t>
    </rPh>
    <rPh sb="2" eb="3">
      <t>ガク</t>
    </rPh>
    <phoneticPr fontId="4"/>
  </si>
  <si>
    <t>差引不足額</t>
    <rPh sb="0" eb="2">
      <t>サシヒキ</t>
    </rPh>
    <rPh sb="2" eb="5">
      <t>フソクガク</t>
    </rPh>
    <phoneticPr fontId="4"/>
  </si>
  <si>
    <t>補助
所要額</t>
    <rPh sb="0" eb="2">
      <t>ホジョ</t>
    </rPh>
    <rPh sb="3" eb="6">
      <t>ショヨウガク</t>
    </rPh>
    <phoneticPr fontId="4"/>
  </si>
  <si>
    <t>A</t>
  </si>
  <si>
    <t>B</t>
  </si>
  <si>
    <t>C=A-B</t>
    <phoneticPr fontId="3"/>
  </si>
  <si>
    <t>D</t>
  </si>
  <si>
    <t>E</t>
  </si>
  <si>
    <t xml:space="preserve">F </t>
  </si>
  <si>
    <t>G</t>
    <phoneticPr fontId="3"/>
  </si>
  <si>
    <t>H=F-G</t>
    <phoneticPr fontId="3"/>
  </si>
  <si>
    <t>I</t>
    <phoneticPr fontId="3"/>
  </si>
  <si>
    <t>J</t>
    <phoneticPr fontId="3"/>
  </si>
  <si>
    <t>事務費</t>
    <rPh sb="0" eb="3">
      <t>ジムヒ</t>
    </rPh>
    <phoneticPr fontId="3"/>
  </si>
  <si>
    <t>計</t>
    <rPh sb="0" eb="1">
      <t>ケイ</t>
    </rPh>
    <phoneticPr fontId="3"/>
  </si>
  <si>
    <t>診療収入額
及び寄付金
その他の収入額</t>
    <rPh sb="0" eb="2">
      <t>シンリョウ</t>
    </rPh>
    <rPh sb="2" eb="5">
      <t>シュウニュウガク</t>
    </rPh>
    <rPh sb="6" eb="7">
      <t>オヨ</t>
    </rPh>
    <rPh sb="8" eb="11">
      <t>キフキン</t>
    </rPh>
    <rPh sb="14" eb="15">
      <t>タ</t>
    </rPh>
    <rPh sb="16" eb="19">
      <t>シュウニュウガク</t>
    </rPh>
    <phoneticPr fontId="4"/>
  </si>
  <si>
    <t>補助
基本所要額</t>
    <rPh sb="0" eb="2">
      <t>ホジョ</t>
    </rPh>
    <rPh sb="3" eb="5">
      <t>キホン</t>
    </rPh>
    <rPh sb="5" eb="7">
      <t>ショヨウ</t>
    </rPh>
    <rPh sb="7" eb="8">
      <t>ガク</t>
    </rPh>
    <phoneticPr fontId="4"/>
  </si>
  <si>
    <t>診療収入額</t>
    <rPh sb="0" eb="2">
      <t>シンリョウ</t>
    </rPh>
    <rPh sb="2" eb="5">
      <t>シュウニュウガク</t>
    </rPh>
    <phoneticPr fontId="4"/>
  </si>
  <si>
    <t>　　　　４　「補助所要額」欄には、Ｉ欄に３分の２を乗じて得た額を記入すること。ただし、1,000円未満の端数がある場合は、これを切り捨てた額を記入すること。</t>
    <rPh sb="7" eb="9">
      <t>ホジョ</t>
    </rPh>
    <rPh sb="9" eb="12">
      <t>ショヨウガク</t>
    </rPh>
    <rPh sb="13" eb="14">
      <t>ラン</t>
    </rPh>
    <rPh sb="18" eb="19">
      <t>ラン</t>
    </rPh>
    <rPh sb="21" eb="22">
      <t>フン</t>
    </rPh>
    <rPh sb="25" eb="26">
      <t>ジョウ</t>
    </rPh>
    <rPh sb="28" eb="29">
      <t>エ</t>
    </rPh>
    <rPh sb="30" eb="31">
      <t>ガク</t>
    </rPh>
    <rPh sb="32" eb="34">
      <t>キニュウ</t>
    </rPh>
    <rPh sb="48" eb="49">
      <t>エン</t>
    </rPh>
    <rPh sb="49" eb="51">
      <t>ミマン</t>
    </rPh>
    <rPh sb="52" eb="54">
      <t>ハスウ</t>
    </rPh>
    <rPh sb="57" eb="59">
      <t>バアイ</t>
    </rPh>
    <rPh sb="64" eb="65">
      <t>キ</t>
    </rPh>
    <rPh sb="66" eb="67">
      <t>ス</t>
    </rPh>
    <rPh sb="69" eb="70">
      <t>ガク</t>
    </rPh>
    <rPh sb="71" eb="73">
      <t>キニュウ</t>
    </rPh>
    <phoneticPr fontId="3"/>
  </si>
  <si>
    <t>種目</t>
    <rPh sb="0" eb="2">
      <t>シュモク</t>
    </rPh>
    <phoneticPr fontId="4"/>
  </si>
  <si>
    <t>　　　　２　「選定額」欄には、Ｄ欄とＥ欄とを比較していずれか少ない方の額を記入すること。</t>
    <rPh sb="7" eb="9">
      <t>センテイ</t>
    </rPh>
    <rPh sb="9" eb="10">
      <t>ガク</t>
    </rPh>
    <rPh sb="11" eb="12">
      <t>ラン</t>
    </rPh>
    <rPh sb="16" eb="17">
      <t>ラン</t>
    </rPh>
    <rPh sb="19" eb="20">
      <t>ラン</t>
    </rPh>
    <rPh sb="22" eb="24">
      <t>ヒカク</t>
    </rPh>
    <rPh sb="30" eb="31">
      <t>スク</t>
    </rPh>
    <rPh sb="33" eb="34">
      <t>ホウ</t>
    </rPh>
    <rPh sb="35" eb="36">
      <t>ガク</t>
    </rPh>
    <rPh sb="37" eb="39">
      <t>キニュウ</t>
    </rPh>
    <phoneticPr fontId="3"/>
  </si>
  <si>
    <t>　　　　３　「補助基本所要額」欄には、Ｃ欄とＨ欄とを比較していずれか少ない方の額を記入すること。</t>
    <rPh sb="7" eb="9">
      <t>ホジョ</t>
    </rPh>
    <rPh sb="9" eb="11">
      <t>キホン</t>
    </rPh>
    <rPh sb="11" eb="13">
      <t>ショヨウ</t>
    </rPh>
    <rPh sb="13" eb="14">
      <t>ガク</t>
    </rPh>
    <rPh sb="15" eb="16">
      <t>ラン</t>
    </rPh>
    <rPh sb="20" eb="21">
      <t>ラン</t>
    </rPh>
    <rPh sb="23" eb="24">
      <t>ラン</t>
    </rPh>
    <rPh sb="26" eb="28">
      <t>ヒカク</t>
    </rPh>
    <rPh sb="34" eb="35">
      <t>スク</t>
    </rPh>
    <rPh sb="37" eb="38">
      <t>ホウ</t>
    </rPh>
    <rPh sb="39" eb="40">
      <t>ガク</t>
    </rPh>
    <rPh sb="41" eb="43">
      <t>キニュウ</t>
    </rPh>
    <phoneticPr fontId="3"/>
  </si>
  <si>
    <t>通信運搬費</t>
    <rPh sb="0" eb="2">
      <t>ツウシン</t>
    </rPh>
    <rPh sb="2" eb="4">
      <t>ウンパン</t>
    </rPh>
    <rPh sb="4" eb="5">
      <t>ヒ</t>
    </rPh>
    <phoneticPr fontId="3"/>
  </si>
  <si>
    <t xml:space="preserve">      ４．「医師の確保状況」欄は、医師確保の現状又は、予定について「常勤医師〇人」、「非常勤医師〇人（週〇日〇〇病院より）」等を簡記すること。</t>
    <phoneticPr fontId="4"/>
  </si>
  <si>
    <t>令和７年度　承継・開業支援事業（地域への定着支援事業）計画書</t>
    <rPh sb="6" eb="8">
      <t>ショウケイ</t>
    </rPh>
    <rPh sb="9" eb="11">
      <t>カイギョウ</t>
    </rPh>
    <rPh sb="11" eb="13">
      <t>シエン</t>
    </rPh>
    <rPh sb="13" eb="15">
      <t>ジギョウ</t>
    </rPh>
    <rPh sb="16" eb="18">
      <t>チイキ</t>
    </rPh>
    <rPh sb="20" eb="22">
      <t>テイチャク</t>
    </rPh>
    <rPh sb="22" eb="24">
      <t>シエン</t>
    </rPh>
    <rPh sb="24" eb="26">
      <t>ジギョウ</t>
    </rPh>
    <phoneticPr fontId="3"/>
  </si>
  <si>
    <t>令和７年度　承継・開業支援事業（地域への定着支援事業）所要額明細書</t>
    <phoneticPr fontId="3"/>
  </si>
  <si>
    <t>（注）　１　金額は、承継・開業支援事業（地域への定着支援事業）所要額明細書と一致させること。</t>
    <rPh sb="1" eb="2">
      <t>チュウ</t>
    </rPh>
    <rPh sb="6" eb="8">
      <t>キンガク</t>
    </rPh>
    <rPh sb="10" eb="12">
      <t>ショウケイ</t>
    </rPh>
    <rPh sb="13" eb="15">
      <t>カイギョウ</t>
    </rPh>
    <rPh sb="15" eb="17">
      <t>シエン</t>
    </rPh>
    <rPh sb="17" eb="19">
      <t>ジギョウ</t>
    </rPh>
    <rPh sb="20" eb="22">
      <t>チイキ</t>
    </rPh>
    <rPh sb="24" eb="26">
      <t>テイチャク</t>
    </rPh>
    <rPh sb="26" eb="28">
      <t>シエン</t>
    </rPh>
    <rPh sb="28" eb="30">
      <t>ジギョウ</t>
    </rPh>
    <rPh sb="31" eb="33">
      <t>ショヨウ</t>
    </rPh>
    <rPh sb="33" eb="34">
      <t>ガク</t>
    </rPh>
    <rPh sb="34" eb="37">
      <t>メイサイショ</t>
    </rPh>
    <rPh sb="38" eb="40">
      <t>イッチ</t>
    </rPh>
    <phoneticPr fontId="3"/>
  </si>
  <si>
    <t>令和７年度　承継・開業支援事業（地域への定着支援事業）基準額算出調書</t>
    <phoneticPr fontId="3"/>
  </si>
  <si>
    <t>備品費（単価５０万未満に限る。）</t>
    <rPh sb="0" eb="3">
      <t>ビヒンヒ</t>
    </rPh>
    <rPh sb="4" eb="6">
      <t>タンカ</t>
    </rPh>
    <rPh sb="8" eb="9">
      <t>マン</t>
    </rPh>
    <rPh sb="9" eb="11">
      <t>ミマン</t>
    </rPh>
    <rPh sb="12" eb="13">
      <t>カギ</t>
    </rPh>
    <phoneticPr fontId="3"/>
  </si>
  <si>
    <t>雑役務費</t>
    <rPh sb="0" eb="1">
      <t>ザツ</t>
    </rPh>
    <rPh sb="1" eb="3">
      <t>エキム</t>
    </rPh>
    <rPh sb="3" eb="4">
      <t>ヒ</t>
    </rPh>
    <phoneticPr fontId="4"/>
  </si>
  <si>
    <t>　３．（１）支出の「その他」欄は補助対象以外の経費を計上すること。</t>
    <rPh sb="6" eb="8">
      <t>シシュツ</t>
    </rPh>
    <phoneticPr fontId="4"/>
  </si>
  <si>
    <t>令和７年度　承継・開業支援事業（地域への定着支援事業）費補助金所要額調</t>
    <rPh sb="0" eb="2">
      <t>レイワ</t>
    </rPh>
    <rPh sb="3" eb="5">
      <t>ネンド</t>
    </rPh>
    <rPh sb="6" eb="8">
      <t>ショウケイ</t>
    </rPh>
    <rPh sb="9" eb="11">
      <t>カイギョウ</t>
    </rPh>
    <rPh sb="11" eb="13">
      <t>シエン</t>
    </rPh>
    <rPh sb="13" eb="15">
      <t>ジギョウ</t>
    </rPh>
    <rPh sb="16" eb="18">
      <t>チイキ</t>
    </rPh>
    <rPh sb="20" eb="22">
      <t>テイチャク</t>
    </rPh>
    <rPh sb="22" eb="24">
      <t>シエン</t>
    </rPh>
    <rPh sb="24" eb="26">
      <t>ジギョウ</t>
    </rPh>
    <rPh sb="27" eb="28">
      <t>ヒ</t>
    </rPh>
    <rPh sb="28" eb="31">
      <t>ホジョキン</t>
    </rPh>
    <rPh sb="31" eb="34">
      <t>ショヨウガク</t>
    </rPh>
    <rPh sb="34" eb="35">
      <t>シラ</t>
    </rPh>
    <phoneticPr fontId="3"/>
  </si>
  <si>
    <t>診療所名：</t>
    <rPh sb="0" eb="3">
      <t>シンリョウジョ</t>
    </rPh>
    <rPh sb="3" eb="4">
      <t>メイ</t>
    </rPh>
    <phoneticPr fontId="3"/>
  </si>
  <si>
    <t>　４．支出、収入ともに事業計画書又は決算書に記載の額と整合性が取れる額を計上し、事業計画書又は決算書も提出すること。</t>
    <rPh sb="3" eb="5">
      <t>シシュツ</t>
    </rPh>
    <rPh sb="6" eb="8">
      <t>シュウニュウ</t>
    </rPh>
    <rPh sb="11" eb="13">
      <t>ジギョウ</t>
    </rPh>
    <rPh sb="13" eb="15">
      <t>ケイカク</t>
    </rPh>
    <rPh sb="15" eb="16">
      <t>ショ</t>
    </rPh>
    <rPh sb="16" eb="17">
      <t>マタ</t>
    </rPh>
    <rPh sb="18" eb="21">
      <t>ケッサンショ</t>
    </rPh>
    <rPh sb="22" eb="24">
      <t>キサイ</t>
    </rPh>
    <rPh sb="25" eb="26">
      <t>ガク</t>
    </rPh>
    <rPh sb="27" eb="30">
      <t>セイゴウセイ</t>
    </rPh>
    <rPh sb="31" eb="32">
      <t>ト</t>
    </rPh>
    <rPh sb="34" eb="35">
      <t>ガク</t>
    </rPh>
    <rPh sb="36" eb="38">
      <t>ケイジョウ</t>
    </rPh>
    <rPh sb="40" eb="42">
      <t>ジギョウ</t>
    </rPh>
    <rPh sb="42" eb="45">
      <t>ケイカクショ</t>
    </rPh>
    <rPh sb="45" eb="46">
      <t>マタ</t>
    </rPh>
    <rPh sb="47" eb="50">
      <t>ケッサンショ</t>
    </rPh>
    <rPh sb="51" eb="53">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</si>
</sst>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quot;円&quot;;&quot;△ &quot;#,##0&quot;&quot;&quot;円&quot;"/>
    <numFmt numFmtId="178" formatCode="#,##0_ &quot;日&quot;"/>
    <numFmt numFmtId="179" formatCode="#,##0_ &quot;床&quot;"/>
    <numFmt numFmtId="180" formatCode="#,##0_);[Red]\(#,##0\)"/>
    <numFmt numFmtId="181" formatCode="#,##0_ &quot;円&quot;"/>
  </numFmts>
  <fonts count="1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2"/>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0">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2" fillId="0" borderId="0">
      <alignment vertical="center"/>
    </xf>
    <xf numFmtId="0" fontId="9" fillId="0" borderId="0"/>
  </cellStyleXfs>
  <cellXfs count="173">
    <xf numFmtId="0" fontId="0" fillId="0" borderId="0" xfId="0">
      <alignment vertical="center"/>
    </xf>
    <xf numFmtId="0" fontId="6"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Font="1">
      <alignment vertical="center"/>
    </xf>
    <xf numFmtId="0" fontId="6" fillId="0" borderId="13" xfId="0" applyFont="1" applyBorder="1">
      <alignment vertical="center"/>
    </xf>
    <xf numFmtId="3" fontId="6" fillId="0" borderId="13" xfId="0" applyNumberFormat="1" applyFont="1" applyBorder="1" applyAlignment="1">
      <alignment horizontal="right" vertical="center"/>
    </xf>
    <xf numFmtId="0" fontId="6" fillId="2" borderId="8" xfId="0" applyFont="1" applyFill="1" applyBorder="1">
      <alignment vertical="center"/>
    </xf>
    <xf numFmtId="3" fontId="6" fillId="0" borderId="8" xfId="0" applyNumberFormat="1" applyFont="1" applyFill="1" applyBorder="1" applyAlignment="1">
      <alignment horizontal="right" vertical="center"/>
    </xf>
    <xf numFmtId="3" fontId="6" fillId="2" borderId="8" xfId="0" applyNumberFormat="1" applyFont="1" applyFill="1" applyBorder="1" applyAlignment="1">
      <alignment horizontal="righ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0" borderId="8" xfId="0" applyFont="1" applyBorder="1">
      <alignment vertical="center"/>
    </xf>
    <xf numFmtId="3" fontId="6" fillId="0" borderId="8" xfId="0" applyNumberFormat="1" applyFont="1" applyBorder="1" applyAlignment="1">
      <alignment horizontal="right" vertical="center"/>
    </xf>
    <xf numFmtId="0" fontId="6" fillId="0" borderId="4" xfId="0" applyFont="1" applyBorder="1" applyAlignment="1">
      <alignment horizontal="left" vertical="center" shrinkToFit="1"/>
    </xf>
    <xf numFmtId="3" fontId="6" fillId="0" borderId="7" xfId="0" applyNumberFormat="1" applyFont="1" applyFill="1" applyBorder="1" applyAlignment="1">
      <alignment horizontal="right" vertical="center"/>
    </xf>
    <xf numFmtId="3" fontId="6" fillId="0" borderId="13" xfId="0" applyNumberFormat="1" applyFont="1" applyFill="1" applyBorder="1" applyAlignment="1">
      <alignment horizontal="right" vertical="center"/>
    </xf>
    <xf numFmtId="0" fontId="6" fillId="0" borderId="7" xfId="0" applyFont="1" applyBorder="1">
      <alignment vertical="center"/>
    </xf>
    <xf numFmtId="0" fontId="6" fillId="0" borderId="7" xfId="0" applyFont="1" applyBorder="1" applyAlignment="1">
      <alignment horizontal="center" vertical="center"/>
    </xf>
    <xf numFmtId="0" fontId="6" fillId="2" borderId="7" xfId="0" applyFont="1" applyFill="1" applyBorder="1">
      <alignment vertical="center"/>
    </xf>
    <xf numFmtId="3" fontId="6" fillId="2" borderId="7" xfId="0" applyNumberFormat="1" applyFont="1" applyFill="1" applyBorder="1" applyAlignment="1">
      <alignment horizontal="right" vertical="center"/>
    </xf>
    <xf numFmtId="0" fontId="0" fillId="2" borderId="14" xfId="0" applyFill="1" applyBorder="1">
      <alignment vertical="center"/>
    </xf>
    <xf numFmtId="0" fontId="0" fillId="2" borderId="13" xfId="0" applyFill="1" applyBorder="1">
      <alignment vertical="center"/>
    </xf>
    <xf numFmtId="0" fontId="6" fillId="0" borderId="0" xfId="0" applyFont="1" applyBorder="1">
      <alignment vertical="center"/>
    </xf>
    <xf numFmtId="3" fontId="6" fillId="0" borderId="0" xfId="0" applyNumberFormat="1" applyFont="1" applyBorder="1" applyAlignment="1">
      <alignment horizontal="right" vertical="center"/>
    </xf>
    <xf numFmtId="0" fontId="6" fillId="0" borderId="0" xfId="0" applyFont="1" applyBorder="1" applyAlignment="1">
      <alignment horizontal="center" vertical="center"/>
    </xf>
    <xf numFmtId="3" fontId="6" fillId="0" borderId="1" xfId="0" applyNumberFormat="1" applyFont="1" applyBorder="1" applyAlignment="1">
      <alignment horizontal="right" vertical="center"/>
    </xf>
    <xf numFmtId="3" fontId="6" fillId="0" borderId="10" xfId="0" applyNumberFormat="1" applyFont="1" applyBorder="1" applyAlignment="1">
      <alignment horizontal="right" vertical="center"/>
    </xf>
    <xf numFmtId="3" fontId="6" fillId="0" borderId="2" xfId="0" applyNumberFormat="1" applyFont="1" applyBorder="1" applyAlignment="1">
      <alignment horizontal="right" vertical="center"/>
    </xf>
    <xf numFmtId="3" fontId="6" fillId="0" borderId="7" xfId="0" applyNumberFormat="1" applyFont="1" applyBorder="1" applyAlignment="1">
      <alignment horizontal="right" vertical="center"/>
    </xf>
    <xf numFmtId="3" fontId="6" fillId="2" borderId="13" xfId="0" applyNumberFormat="1" applyFont="1" applyFill="1" applyBorder="1" applyAlignment="1">
      <alignment horizontal="right" vertical="center"/>
    </xf>
    <xf numFmtId="0" fontId="6" fillId="0" borderId="14" xfId="0" applyFont="1" applyBorder="1" applyAlignment="1">
      <alignment vertical="center" shrinkToFit="1"/>
    </xf>
    <xf numFmtId="0" fontId="6" fillId="0" borderId="2" xfId="0" applyFont="1" applyBorder="1" applyAlignment="1">
      <alignment vertical="center"/>
    </xf>
    <xf numFmtId="3" fontId="6" fillId="0" borderId="9" xfId="0" applyNumberFormat="1" applyFont="1" applyBorder="1" applyAlignment="1">
      <alignment horizontal="right" vertical="center"/>
    </xf>
    <xf numFmtId="0" fontId="6" fillId="0" borderId="12" xfId="0" applyFont="1" applyBorder="1" applyAlignment="1">
      <alignment horizontal="centerContinuous" vertical="center"/>
    </xf>
    <xf numFmtId="3" fontId="6" fillId="0" borderId="14" xfId="0" applyNumberFormat="1" applyFont="1" applyBorder="1" applyAlignment="1">
      <alignment horizontal="centerContinuous" vertical="center"/>
    </xf>
    <xf numFmtId="3" fontId="6" fillId="0" borderId="13" xfId="0" applyNumberFormat="1" applyFont="1" applyBorder="1" applyAlignment="1">
      <alignment horizontal="centerContinuous" vertical="center"/>
    </xf>
    <xf numFmtId="3" fontId="6" fillId="0" borderId="9" xfId="0" applyNumberFormat="1" applyFont="1" applyBorder="1" applyAlignment="1">
      <alignment horizontal="center" vertical="center"/>
    </xf>
    <xf numFmtId="0" fontId="6" fillId="0" borderId="0" xfId="0" applyFont="1" applyBorder="1" applyAlignment="1">
      <alignment horizontal="left" vertical="center"/>
    </xf>
    <xf numFmtId="3" fontId="6" fillId="0" borderId="9" xfId="0" applyNumberFormat="1" applyFont="1" applyFill="1" applyBorder="1" applyAlignment="1">
      <alignment horizontal="right" vertical="center"/>
    </xf>
    <xf numFmtId="0" fontId="6" fillId="2" borderId="4" xfId="0" applyFont="1" applyFill="1" applyBorder="1" applyAlignment="1">
      <alignment horizontal="left" vertical="center" wrapText="1" shrinkToFit="1"/>
    </xf>
    <xf numFmtId="0" fontId="6" fillId="2" borderId="8" xfId="0" applyFont="1" applyFill="1" applyBorder="1" applyAlignment="1">
      <alignment horizontal="left" vertical="center" wrapText="1" shrinkToFit="1"/>
    </xf>
    <xf numFmtId="177" fontId="0" fillId="2" borderId="13" xfId="0" applyNumberFormat="1" applyFill="1" applyBorder="1">
      <alignment vertical="center"/>
    </xf>
    <xf numFmtId="178" fontId="0" fillId="2" borderId="13" xfId="0" applyNumberFormat="1" applyFill="1" applyBorder="1">
      <alignment vertical="center"/>
    </xf>
    <xf numFmtId="20" fontId="0" fillId="2" borderId="12" xfId="0" applyNumberFormat="1" applyFill="1" applyBorder="1" applyAlignment="1">
      <alignment horizontal="center" vertical="center"/>
    </xf>
    <xf numFmtId="0" fontId="0" fillId="0" borderId="15" xfId="0" applyFill="1" applyBorder="1" applyAlignment="1">
      <alignment horizontal="center" vertical="center"/>
    </xf>
    <xf numFmtId="20" fontId="0" fillId="2" borderId="14" xfId="0" applyNumberFormat="1" applyFill="1" applyBorder="1" applyAlignment="1">
      <alignment horizontal="center" vertical="center"/>
    </xf>
    <xf numFmtId="179" fontId="0" fillId="2" borderId="13" xfId="0" applyNumberFormat="1" applyFill="1" applyBorder="1">
      <alignment vertical="center"/>
    </xf>
    <xf numFmtId="0" fontId="0" fillId="2" borderId="13" xfId="0" applyFill="1" applyBorder="1" applyAlignment="1">
      <alignment vertical="center" wrapText="1"/>
    </xf>
    <xf numFmtId="0" fontId="0" fillId="0" borderId="12" xfId="0" applyBorder="1" applyAlignment="1">
      <alignment horizontal="centerContinuous" vertical="center"/>
    </xf>
    <xf numFmtId="0" fontId="0" fillId="0" borderId="15" xfId="0" applyBorder="1" applyAlignment="1">
      <alignment horizontal="centerContinuous" vertical="center"/>
    </xf>
    <xf numFmtId="0" fontId="0" fillId="0" borderId="14" xfId="0" applyBorder="1" applyAlignment="1">
      <alignment horizontal="centerContinuous" vertical="center"/>
    </xf>
    <xf numFmtId="0" fontId="0" fillId="0" borderId="5" xfId="0" applyBorder="1" applyAlignment="1">
      <alignment horizontal="centerContinuous" vertical="center"/>
    </xf>
    <xf numFmtId="0" fontId="5" fillId="0" borderId="0" xfId="0" applyFont="1" applyAlignment="1">
      <alignment vertical="center"/>
    </xf>
    <xf numFmtId="177" fontId="6" fillId="0" borderId="0" xfId="0" applyNumberFormat="1" applyFont="1" applyBorder="1">
      <alignment vertical="center"/>
    </xf>
    <xf numFmtId="0" fontId="6" fillId="0" borderId="0" xfId="0" applyFont="1" applyAlignment="1">
      <alignment vertical="center"/>
    </xf>
    <xf numFmtId="0" fontId="6" fillId="0" borderId="5" xfId="0" applyFont="1" applyBorder="1">
      <alignment vertical="center"/>
    </xf>
    <xf numFmtId="0" fontId="6" fillId="0" borderId="11" xfId="0" applyFont="1" applyBorder="1">
      <alignment vertical="center"/>
    </xf>
    <xf numFmtId="177" fontId="6" fillId="3" borderId="5" xfId="0" applyNumberFormat="1" applyFont="1" applyFill="1" applyBorder="1">
      <alignment vertical="center"/>
    </xf>
    <xf numFmtId="0" fontId="6" fillId="0" borderId="8" xfId="0" applyFont="1" applyBorder="1" applyAlignment="1">
      <alignment vertical="center" wrapText="1"/>
    </xf>
    <xf numFmtId="0" fontId="6" fillId="0" borderId="3" xfId="0" applyFont="1" applyBorder="1">
      <alignment vertical="center"/>
    </xf>
    <xf numFmtId="0" fontId="6" fillId="0" borderId="0" xfId="0" quotePrefix="1" applyFont="1" applyBorder="1">
      <alignment vertical="center"/>
    </xf>
    <xf numFmtId="0" fontId="6" fillId="2" borderId="13" xfId="0" applyFont="1" applyFill="1" applyBorder="1">
      <alignment vertical="center"/>
    </xf>
    <xf numFmtId="177" fontId="6" fillId="0" borderId="3" xfId="0" applyNumberFormat="1" applyFont="1" applyBorder="1">
      <alignment vertical="center"/>
    </xf>
    <xf numFmtId="0" fontId="6" fillId="0" borderId="1" xfId="0" applyFont="1" applyBorder="1">
      <alignment vertical="center"/>
    </xf>
    <xf numFmtId="0" fontId="6" fillId="0" borderId="10" xfId="0" applyFont="1" applyBorder="1">
      <alignment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2" borderId="2" xfId="0" applyFont="1" applyFill="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wrapText="1"/>
    </xf>
    <xf numFmtId="0" fontId="6" fillId="0" borderId="13" xfId="0" applyFont="1" applyBorder="1" applyAlignment="1">
      <alignment horizontal="center" vertical="center"/>
    </xf>
    <xf numFmtId="0" fontId="6" fillId="0" borderId="9" xfId="0" applyFont="1" applyBorder="1" applyAlignment="1">
      <alignment vertical="center" wrapText="1"/>
    </xf>
    <xf numFmtId="0" fontId="6" fillId="0" borderId="7" xfId="0" applyFont="1" applyBorder="1" applyAlignment="1">
      <alignment vertical="center" wrapText="1"/>
    </xf>
    <xf numFmtId="0" fontId="6" fillId="0" borderId="0" xfId="2" applyFont="1" applyFill="1" applyAlignment="1">
      <alignment vertical="center"/>
    </xf>
    <xf numFmtId="180" fontId="6" fillId="0" borderId="0" xfId="2" applyNumberFormat="1" applyFont="1" applyFill="1" applyAlignment="1">
      <alignment vertical="center" shrinkToFit="1"/>
    </xf>
    <xf numFmtId="3" fontId="6" fillId="0" borderId="0" xfId="2" applyNumberFormat="1" applyFont="1" applyFill="1" applyAlignment="1">
      <alignment vertical="center"/>
    </xf>
    <xf numFmtId="0" fontId="6" fillId="0" borderId="0" xfId="2" applyFont="1" applyFill="1" applyAlignment="1">
      <alignment horizontal="right" vertical="center"/>
    </xf>
    <xf numFmtId="0" fontId="6" fillId="0" borderId="0" xfId="2" applyFont="1" applyFill="1" applyAlignment="1">
      <alignment vertical="center" wrapText="1"/>
    </xf>
    <xf numFmtId="0" fontId="6" fillId="0" borderId="7" xfId="2" applyFont="1" applyFill="1" applyBorder="1" applyAlignment="1">
      <alignment horizontal="center" vertical="center"/>
    </xf>
    <xf numFmtId="0" fontId="6" fillId="0" borderId="7" xfId="2" applyFont="1" applyFill="1" applyBorder="1" applyAlignment="1">
      <alignment horizontal="center" vertical="center" shrinkToFit="1"/>
    </xf>
    <xf numFmtId="0" fontId="6" fillId="0" borderId="1" xfId="2" applyFont="1" applyFill="1" applyBorder="1" applyAlignment="1">
      <alignment horizontal="center" vertical="center" wrapText="1"/>
    </xf>
    <xf numFmtId="3" fontId="6" fillId="0" borderId="7" xfId="2" applyNumberFormat="1" applyFont="1" applyFill="1" applyBorder="1" applyAlignment="1">
      <alignment horizontal="center" vertical="center"/>
    </xf>
    <xf numFmtId="0" fontId="6" fillId="0" borderId="8" xfId="2" applyFont="1" applyFill="1" applyBorder="1" applyAlignment="1" applyProtection="1">
      <alignment horizontal="right" vertical="center"/>
      <protection locked="0"/>
    </xf>
    <xf numFmtId="0" fontId="6" fillId="0" borderId="3" xfId="2" applyFont="1" applyFill="1" applyBorder="1" applyAlignment="1" applyProtection="1">
      <alignment horizontal="right" vertical="center"/>
      <protection locked="0"/>
    </xf>
    <xf numFmtId="0" fontId="6" fillId="0" borderId="3" xfId="2" applyFont="1" applyFill="1" applyBorder="1" applyAlignment="1" applyProtection="1">
      <alignment horizontal="right" vertical="center" shrinkToFit="1"/>
      <protection locked="0"/>
    </xf>
    <xf numFmtId="3" fontId="6" fillId="0" borderId="9" xfId="2" applyNumberFormat="1" applyFont="1" applyFill="1" applyBorder="1" applyAlignment="1" applyProtection="1">
      <alignment horizontal="right" vertical="center"/>
      <protection locked="0"/>
    </xf>
    <xf numFmtId="0" fontId="6" fillId="0" borderId="0" xfId="2" applyFont="1" applyFill="1" applyAlignment="1" applyProtection="1">
      <alignment vertical="center"/>
      <protection locked="0"/>
    </xf>
    <xf numFmtId="176" fontId="6" fillId="0" borderId="8" xfId="2" applyNumberFormat="1" applyFont="1" applyFill="1" applyBorder="1" applyAlignment="1" applyProtection="1">
      <alignment vertical="center"/>
      <protection locked="0"/>
    </xf>
    <xf numFmtId="176" fontId="6" fillId="0" borderId="13" xfId="2" applyNumberFormat="1" applyFont="1" applyFill="1" applyBorder="1" applyAlignment="1" applyProtection="1">
      <alignment vertical="center"/>
      <protection locked="0"/>
    </xf>
    <xf numFmtId="176" fontId="6" fillId="0" borderId="16" xfId="2" applyNumberFormat="1" applyFont="1" applyFill="1" applyBorder="1" applyAlignment="1" applyProtection="1">
      <alignment vertical="center"/>
      <protection locked="0"/>
    </xf>
    <xf numFmtId="176" fontId="6" fillId="0" borderId="7" xfId="2" applyNumberFormat="1" applyFont="1" applyFill="1" applyBorder="1" applyAlignment="1" applyProtection="1">
      <alignment vertical="center"/>
      <protection locked="0"/>
    </xf>
    <xf numFmtId="176" fontId="6" fillId="0" borderId="12" xfId="2" applyNumberFormat="1" applyFont="1" applyFill="1" applyBorder="1" applyAlignment="1">
      <alignment horizontal="right" vertical="center"/>
    </xf>
    <xf numFmtId="176" fontId="6" fillId="0" borderId="0" xfId="2" applyNumberFormat="1" applyFont="1" applyFill="1" applyBorder="1" applyAlignment="1" applyProtection="1">
      <alignment vertical="center"/>
      <protection locked="0"/>
    </xf>
    <xf numFmtId="176" fontId="6" fillId="0" borderId="0" xfId="2" applyNumberFormat="1" applyFont="1" applyFill="1" applyBorder="1" applyAlignment="1">
      <alignment vertical="center"/>
    </xf>
    <xf numFmtId="176" fontId="6" fillId="0" borderId="0" xfId="2" applyNumberFormat="1" applyFont="1" applyFill="1" applyBorder="1" applyAlignment="1">
      <alignment horizontal="right" vertical="center"/>
    </xf>
    <xf numFmtId="0" fontId="10" fillId="0" borderId="0" xfId="2" applyFont="1" applyFill="1" applyAlignment="1">
      <alignment vertical="center"/>
    </xf>
    <xf numFmtId="180" fontId="10" fillId="0" borderId="0" xfId="2" applyNumberFormat="1" applyFont="1" applyFill="1" applyAlignment="1">
      <alignment vertical="center" shrinkToFit="1"/>
    </xf>
    <xf numFmtId="3" fontId="10" fillId="0" borderId="0" xfId="2" applyNumberFormat="1" applyFont="1" applyFill="1" applyAlignment="1">
      <alignment vertical="center"/>
    </xf>
    <xf numFmtId="0" fontId="6" fillId="0" borderId="0" xfId="2" applyFont="1" applyFill="1" applyBorder="1" applyAlignment="1" applyProtection="1">
      <alignment horizontal="right" vertical="center"/>
      <protection locked="0"/>
    </xf>
    <xf numFmtId="176" fontId="10" fillId="0" borderId="0" xfId="2" applyNumberFormat="1" applyFont="1" applyFill="1" applyBorder="1" applyAlignment="1" applyProtection="1">
      <alignment horizontal="center" vertical="center"/>
      <protection locked="0"/>
    </xf>
    <xf numFmtId="178" fontId="10" fillId="0" borderId="0" xfId="2" applyNumberFormat="1" applyFont="1" applyFill="1" applyBorder="1" applyAlignment="1" applyProtection="1">
      <alignment vertical="center"/>
      <protection locked="0"/>
    </xf>
    <xf numFmtId="0" fontId="6" fillId="0" borderId="4" xfId="2" applyFont="1" applyFill="1" applyBorder="1" applyAlignment="1" applyProtection="1">
      <alignment horizontal="right" vertical="center"/>
      <protection locked="0"/>
    </xf>
    <xf numFmtId="0" fontId="6" fillId="0" borderId="11" xfId="2" applyFont="1" applyFill="1" applyBorder="1" applyAlignment="1" applyProtection="1">
      <alignment horizontal="right" vertical="center"/>
      <protection locked="0"/>
    </xf>
    <xf numFmtId="0" fontId="6" fillId="0" borderId="5" xfId="2" applyFont="1" applyFill="1" applyBorder="1" applyAlignment="1" applyProtection="1">
      <alignment horizontal="right" vertical="center"/>
      <protection locked="0"/>
    </xf>
    <xf numFmtId="176" fontId="6" fillId="0" borderId="8" xfId="2" applyNumberFormat="1" applyFont="1" applyFill="1" applyBorder="1" applyAlignment="1" applyProtection="1">
      <alignment horizontal="left" vertical="center"/>
      <protection locked="0"/>
    </xf>
    <xf numFmtId="181" fontId="10" fillId="0" borderId="4" xfId="2" applyNumberFormat="1" applyFont="1" applyFill="1" applyBorder="1" applyAlignment="1" applyProtection="1">
      <alignment vertical="center"/>
      <protection locked="0"/>
    </xf>
    <xf numFmtId="181" fontId="10" fillId="0" borderId="0" xfId="2" applyNumberFormat="1" applyFont="1" applyFill="1" applyBorder="1" applyAlignment="1" applyProtection="1">
      <alignment vertical="center"/>
      <protection locked="0"/>
    </xf>
    <xf numFmtId="176" fontId="6" fillId="0" borderId="0" xfId="2" applyNumberFormat="1" applyFont="1" applyFill="1" applyBorder="1" applyAlignment="1" applyProtection="1">
      <alignment horizontal="center" vertical="center"/>
      <protection locked="0"/>
    </xf>
    <xf numFmtId="176" fontId="6" fillId="0" borderId="3" xfId="2" applyNumberFormat="1" applyFont="1" applyFill="1" applyBorder="1" applyAlignment="1" applyProtection="1">
      <alignment vertical="center"/>
      <protection locked="0"/>
    </xf>
    <xf numFmtId="176" fontId="6" fillId="0" borderId="19" xfId="2" applyNumberFormat="1" applyFont="1" applyFill="1" applyBorder="1" applyAlignment="1" applyProtection="1">
      <alignment vertical="center"/>
      <protection locked="0"/>
    </xf>
    <xf numFmtId="0" fontId="6" fillId="0" borderId="6" xfId="0" applyFont="1" applyFill="1" applyBorder="1" applyAlignment="1">
      <alignment horizontal="left" vertical="center"/>
    </xf>
    <xf numFmtId="0" fontId="6" fillId="0" borderId="9" xfId="0" applyFont="1" applyFill="1" applyBorder="1">
      <alignment vertical="center"/>
    </xf>
    <xf numFmtId="0" fontId="6" fillId="0" borderId="0" xfId="0" applyFont="1" applyFill="1" applyBorder="1" applyAlignment="1">
      <alignment horizontal="right" vertical="center"/>
    </xf>
    <xf numFmtId="0" fontId="6" fillId="0" borderId="10" xfId="2" applyFont="1" applyFill="1" applyBorder="1" applyAlignment="1">
      <alignment vertical="center"/>
    </xf>
    <xf numFmtId="180" fontId="6" fillId="0" borderId="10" xfId="2" applyNumberFormat="1" applyFont="1" applyFill="1" applyBorder="1" applyAlignment="1">
      <alignment horizontal="right" vertical="center"/>
    </xf>
    <xf numFmtId="0" fontId="7" fillId="0" borderId="0" xfId="0" applyFont="1" applyAlignment="1">
      <alignment horizontal="center" vertical="center"/>
    </xf>
    <xf numFmtId="0" fontId="0" fillId="0" borderId="9"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8" fillId="0" borderId="0" xfId="2" applyFont="1" applyFill="1" applyAlignment="1">
      <alignment horizontal="center" vertical="center"/>
    </xf>
    <xf numFmtId="0" fontId="6" fillId="0" borderId="9"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3" xfId="2" applyFont="1" applyFill="1" applyBorder="1" applyAlignment="1">
      <alignment horizontal="center" vertical="center" wrapText="1"/>
    </xf>
    <xf numFmtId="176" fontId="6" fillId="0" borderId="14" xfId="2" applyNumberFormat="1" applyFont="1" applyFill="1" applyBorder="1" applyAlignment="1" applyProtection="1">
      <alignment vertical="center"/>
      <protection locked="0"/>
    </xf>
    <xf numFmtId="176" fontId="6" fillId="0" borderId="15" xfId="2" applyNumberFormat="1" applyFont="1" applyFill="1" applyBorder="1" applyAlignment="1" applyProtection="1">
      <alignment vertical="center"/>
      <protection locked="0"/>
    </xf>
    <xf numFmtId="176" fontId="6" fillId="0" borderId="12" xfId="2" applyNumberFormat="1" applyFont="1" applyFill="1" applyBorder="1" applyAlignment="1" applyProtection="1">
      <alignment vertical="center"/>
      <protection locked="0"/>
    </xf>
    <xf numFmtId="180" fontId="6" fillId="0" borderId="9" xfId="2" applyNumberFormat="1" applyFont="1" applyFill="1" applyBorder="1" applyAlignment="1">
      <alignment horizontal="center" vertical="center" wrapText="1" shrinkToFit="1"/>
    </xf>
    <xf numFmtId="180" fontId="6" fillId="0" borderId="8" xfId="2" applyNumberFormat="1" applyFont="1" applyFill="1" applyBorder="1" applyAlignment="1">
      <alignment horizontal="center" vertical="center" wrapText="1" shrinkToFit="1"/>
    </xf>
    <xf numFmtId="3" fontId="6" fillId="0" borderId="9" xfId="2" applyNumberFormat="1" applyFont="1" applyFill="1" applyBorder="1" applyAlignment="1">
      <alignment horizontal="center" vertical="center" wrapText="1"/>
    </xf>
    <xf numFmtId="3" fontId="6" fillId="0" borderId="8" xfId="2" applyNumberFormat="1" applyFont="1" applyFill="1" applyBorder="1" applyAlignment="1">
      <alignment horizontal="center" vertical="center" wrapText="1"/>
    </xf>
    <xf numFmtId="0" fontId="6" fillId="0" borderId="2"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1" xfId="2" applyFont="1" applyFill="1" applyBorder="1" applyAlignment="1">
      <alignment horizontal="center" vertical="center"/>
    </xf>
    <xf numFmtId="176" fontId="6" fillId="0" borderId="8" xfId="2" applyNumberFormat="1" applyFont="1" applyFill="1" applyBorder="1" applyAlignment="1" applyProtection="1">
      <alignment vertical="center"/>
      <protection locked="0"/>
    </xf>
    <xf numFmtId="176" fontId="6" fillId="0" borderId="7" xfId="2" applyNumberFormat="1" applyFont="1" applyFill="1" applyBorder="1" applyAlignment="1" applyProtection="1">
      <alignment vertical="center"/>
      <protection locked="0"/>
    </xf>
    <xf numFmtId="176" fontId="6" fillId="0" borderId="8" xfId="2" applyNumberFormat="1" applyFont="1" applyFill="1" applyBorder="1" applyAlignment="1">
      <alignment vertical="center"/>
    </xf>
    <xf numFmtId="176" fontId="6" fillId="0" borderId="7" xfId="2" applyNumberFormat="1" applyFont="1" applyFill="1" applyBorder="1" applyAlignment="1">
      <alignment vertical="center"/>
    </xf>
    <xf numFmtId="176" fontId="6" fillId="0" borderId="17" xfId="2" applyNumberFormat="1" applyFont="1" applyFill="1" applyBorder="1" applyAlignment="1" applyProtection="1">
      <alignment horizontal="center" vertical="center"/>
      <protection locked="0"/>
    </xf>
    <xf numFmtId="176" fontId="6" fillId="0" borderId="18" xfId="2" applyNumberFormat="1" applyFont="1" applyFill="1" applyBorder="1" applyAlignment="1" applyProtection="1">
      <alignment horizontal="center" vertical="center"/>
      <protection locked="0"/>
    </xf>
    <xf numFmtId="176" fontId="6" fillId="0" borderId="19" xfId="2" applyNumberFormat="1" applyFont="1" applyFill="1" applyBorder="1" applyAlignment="1" applyProtection="1">
      <alignment horizontal="center" vertical="center"/>
      <protection locked="0"/>
    </xf>
    <xf numFmtId="3" fontId="6" fillId="0" borderId="6" xfId="0" applyNumberFormat="1" applyFont="1" applyBorder="1" applyAlignment="1">
      <alignment vertical="center"/>
    </xf>
    <xf numFmtId="3" fontId="6" fillId="0" borderId="11" xfId="0" applyNumberFormat="1" applyFont="1" applyBorder="1" applyAlignment="1">
      <alignment vertical="center"/>
    </xf>
    <xf numFmtId="3" fontId="6" fillId="0" borderId="5" xfId="0" applyNumberFormat="1" applyFont="1" applyBorder="1" applyAlignment="1">
      <alignment vertical="center"/>
    </xf>
    <xf numFmtId="3" fontId="6" fillId="2" borderId="2" xfId="0" applyNumberFormat="1" applyFont="1" applyFill="1" applyBorder="1" applyAlignment="1">
      <alignment vertical="center"/>
    </xf>
    <xf numFmtId="3" fontId="6" fillId="2" borderId="10" xfId="0" applyNumberFormat="1" applyFont="1" applyFill="1" applyBorder="1" applyAlignment="1">
      <alignment vertical="center"/>
    </xf>
    <xf numFmtId="3" fontId="6" fillId="2" borderId="1" xfId="0" applyNumberFormat="1" applyFont="1" applyFill="1" applyBorder="1" applyAlignment="1">
      <alignment vertical="center"/>
    </xf>
    <xf numFmtId="0" fontId="8" fillId="0" borderId="0" xfId="0" applyFont="1" applyAlignment="1">
      <alignment horizontal="center" vertical="center"/>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left" vertical="center" wrapText="1"/>
    </xf>
    <xf numFmtId="0" fontId="6" fillId="0" borderId="11" xfId="0" applyFont="1" applyBorder="1" applyAlignment="1">
      <alignment horizontal="left"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 xfId="0" quotePrefix="1" applyFont="1" applyBorder="1" applyAlignment="1">
      <alignment horizontal="left" vertical="center" wrapText="1"/>
    </xf>
    <xf numFmtId="0" fontId="6" fillId="0" borderId="0" xfId="0" quotePrefix="1" applyFont="1" applyBorder="1" applyAlignment="1">
      <alignment horizontal="left" vertical="center" wrapText="1"/>
    </xf>
    <xf numFmtId="0" fontId="6" fillId="0" borderId="0" xfId="0" applyFont="1" applyAlignment="1">
      <alignment horizontal="center" vertical="center"/>
    </xf>
  </cellXfs>
  <cellStyles count="3">
    <cellStyle name="標準" xfId="0" builtinId="0"/>
    <cellStyle name="標準 2 4" xfId="1" xr:uid="{00000000-0005-0000-0000-000001000000}"/>
    <cellStyle name="標準_交付要綱（様式編②）"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P19"/>
  <sheetViews>
    <sheetView showGridLines="0" tabSelected="1" view="pageBreakPreview" zoomScale="120" zoomScaleNormal="100" zoomScaleSheetLayoutView="120" workbookViewId="0">
      <selection activeCell="E13" sqref="E13"/>
    </sheetView>
  </sheetViews>
  <sheetFormatPr defaultRowHeight="13.5" x14ac:dyDescent="0.15"/>
  <cols>
    <col min="1" max="1" width="15.875" customWidth="1"/>
    <col min="2" max="2" width="12.625" customWidth="1"/>
    <col min="3" max="3" width="11.875" customWidth="1"/>
    <col min="4" max="4" width="8.75" customWidth="1"/>
    <col min="5" max="5" width="6" customWidth="1"/>
    <col min="6" max="6" width="3.5" customWidth="1"/>
    <col min="7" max="8" width="6" customWidth="1"/>
    <col min="9" max="9" width="3.5" customWidth="1"/>
    <col min="10" max="10" width="6" customWidth="1"/>
    <col min="11" max="11" width="19.25" customWidth="1"/>
    <col min="12" max="13" width="8.625" customWidth="1"/>
    <col min="14" max="14" width="15.125" customWidth="1"/>
    <col min="15" max="15" width="12.5" customWidth="1"/>
  </cols>
  <sheetData>
    <row r="1" spans="1:16" ht="14.25" x14ac:dyDescent="0.15">
      <c r="A1" s="2"/>
    </row>
    <row r="2" spans="1:16" ht="14.25" x14ac:dyDescent="0.15">
      <c r="A2" s="118" t="s">
        <v>102</v>
      </c>
      <c r="B2" s="118"/>
      <c r="C2" s="118"/>
      <c r="D2" s="118"/>
      <c r="E2" s="118"/>
      <c r="F2" s="118"/>
      <c r="G2" s="118"/>
      <c r="H2" s="118"/>
      <c r="I2" s="118"/>
      <c r="J2" s="118"/>
      <c r="K2" s="118"/>
      <c r="L2" s="118"/>
      <c r="M2" s="118"/>
      <c r="N2" s="118"/>
      <c r="O2" s="118"/>
      <c r="P2" s="54"/>
    </row>
    <row r="4" spans="1:16" x14ac:dyDescent="0.15">
      <c r="A4" s="1" t="s">
        <v>51</v>
      </c>
      <c r="O4" s="3"/>
    </row>
    <row r="5" spans="1:16" ht="24.95" customHeight="1" x14ac:dyDescent="0.15">
      <c r="A5" s="123" t="s">
        <v>50</v>
      </c>
      <c r="B5" s="123" t="s">
        <v>49</v>
      </c>
      <c r="C5" s="123" t="s">
        <v>48</v>
      </c>
      <c r="D5" s="119" t="s">
        <v>47</v>
      </c>
      <c r="E5" s="52" t="s">
        <v>46</v>
      </c>
      <c r="F5" s="51"/>
      <c r="G5" s="51"/>
      <c r="H5" s="50"/>
      <c r="I5" s="53"/>
      <c r="J5" s="53"/>
      <c r="K5" s="123" t="s">
        <v>45</v>
      </c>
      <c r="L5" s="119" t="s">
        <v>44</v>
      </c>
      <c r="M5" s="119" t="s">
        <v>43</v>
      </c>
      <c r="N5" s="121" t="s">
        <v>42</v>
      </c>
      <c r="O5" s="119" t="s">
        <v>41</v>
      </c>
    </row>
    <row r="6" spans="1:16" ht="24.95" customHeight="1" x14ac:dyDescent="0.15">
      <c r="A6" s="120"/>
      <c r="B6" s="120"/>
      <c r="C6" s="120"/>
      <c r="D6" s="120"/>
      <c r="E6" s="52" t="s">
        <v>40</v>
      </c>
      <c r="F6" s="51"/>
      <c r="G6" s="50"/>
      <c r="H6" s="52" t="s">
        <v>39</v>
      </c>
      <c r="I6" s="51"/>
      <c r="J6" s="50"/>
      <c r="K6" s="120"/>
      <c r="L6" s="120"/>
      <c r="M6" s="120"/>
      <c r="N6" s="122"/>
      <c r="O6" s="120"/>
    </row>
    <row r="7" spans="1:16" ht="37.5" customHeight="1" x14ac:dyDescent="0.15">
      <c r="A7" s="49"/>
      <c r="B7" s="23"/>
      <c r="C7" s="23"/>
      <c r="D7" s="48"/>
      <c r="E7" s="47"/>
      <c r="F7" s="46" t="s">
        <v>74</v>
      </c>
      <c r="G7" s="45"/>
      <c r="H7" s="47"/>
      <c r="I7" s="46" t="s">
        <v>74</v>
      </c>
      <c r="J7" s="45"/>
      <c r="K7" s="23"/>
      <c r="L7" s="44"/>
      <c r="M7" s="44"/>
      <c r="N7" s="22"/>
      <c r="O7" s="43"/>
    </row>
    <row r="8" spans="1:16" ht="37.5" customHeight="1" x14ac:dyDescent="0.15">
      <c r="A8" s="49"/>
      <c r="B8" s="23"/>
      <c r="C8" s="23"/>
      <c r="D8" s="48"/>
      <c r="E8" s="47"/>
      <c r="F8" s="46" t="s">
        <v>74</v>
      </c>
      <c r="G8" s="45"/>
      <c r="H8" s="47"/>
      <c r="I8" s="46" t="s">
        <v>74</v>
      </c>
      <c r="J8" s="45"/>
      <c r="K8" s="23"/>
      <c r="L8" s="44"/>
      <c r="M8" s="44"/>
      <c r="N8" s="22"/>
      <c r="O8" s="43"/>
    </row>
    <row r="9" spans="1:16" ht="37.5" customHeight="1" x14ac:dyDescent="0.15">
      <c r="A9" s="49"/>
      <c r="B9" s="23"/>
      <c r="C9" s="23"/>
      <c r="D9" s="48"/>
      <c r="E9" s="47"/>
      <c r="F9" s="46" t="s">
        <v>74</v>
      </c>
      <c r="G9" s="45"/>
      <c r="H9" s="47"/>
      <c r="I9" s="46" t="s">
        <v>74</v>
      </c>
      <c r="J9" s="45"/>
      <c r="K9" s="23"/>
      <c r="L9" s="44"/>
      <c r="M9" s="44"/>
      <c r="N9" s="22"/>
      <c r="O9" s="43"/>
    </row>
    <row r="10" spans="1:16" ht="37.5" customHeight="1" x14ac:dyDescent="0.15">
      <c r="A10" s="49"/>
      <c r="B10" s="23"/>
      <c r="C10" s="23"/>
      <c r="D10" s="48"/>
      <c r="E10" s="47"/>
      <c r="F10" s="46" t="s">
        <v>74</v>
      </c>
      <c r="G10" s="45"/>
      <c r="H10" s="47"/>
      <c r="I10" s="46" t="s">
        <v>74</v>
      </c>
      <c r="J10" s="45"/>
      <c r="K10" s="23"/>
      <c r="L10" s="44"/>
      <c r="M10" s="44"/>
      <c r="N10" s="22"/>
      <c r="O10" s="43"/>
    </row>
    <row r="11" spans="1:16" ht="37.5" customHeight="1" x14ac:dyDescent="0.15">
      <c r="A11" s="49"/>
      <c r="B11" s="23"/>
      <c r="C11" s="23"/>
      <c r="D11" s="48"/>
      <c r="E11" s="47"/>
      <c r="F11" s="46" t="s">
        <v>74</v>
      </c>
      <c r="G11" s="45"/>
      <c r="H11" s="47"/>
      <c r="I11" s="46" t="s">
        <v>74</v>
      </c>
      <c r="J11" s="45"/>
      <c r="K11" s="23"/>
      <c r="L11" s="44"/>
      <c r="M11" s="44"/>
      <c r="N11" s="22"/>
      <c r="O11" s="43"/>
    </row>
    <row r="12" spans="1:16" ht="37.5" customHeight="1" x14ac:dyDescent="0.15">
      <c r="A12" s="49"/>
      <c r="B12" s="23"/>
      <c r="C12" s="23"/>
      <c r="D12" s="48"/>
      <c r="E12" s="47"/>
      <c r="F12" s="46" t="s">
        <v>74</v>
      </c>
      <c r="G12" s="45"/>
      <c r="H12" s="47"/>
      <c r="I12" s="46" t="s">
        <v>74</v>
      </c>
      <c r="J12" s="45"/>
      <c r="K12" s="23"/>
      <c r="L12" s="44"/>
      <c r="M12" s="44"/>
      <c r="N12" s="22"/>
      <c r="O12" s="43"/>
    </row>
    <row r="13" spans="1:16" ht="37.5" customHeight="1" x14ac:dyDescent="0.15">
      <c r="A13" s="49"/>
      <c r="B13" s="23"/>
      <c r="C13" s="23"/>
      <c r="D13" s="48"/>
      <c r="E13" s="47"/>
      <c r="F13" s="46" t="s">
        <v>74</v>
      </c>
      <c r="G13" s="45"/>
      <c r="H13" s="47"/>
      <c r="I13" s="46" t="s">
        <v>74</v>
      </c>
      <c r="J13" s="45"/>
      <c r="K13" s="23"/>
      <c r="L13" s="44"/>
      <c r="M13" s="44"/>
      <c r="N13" s="22"/>
      <c r="O13" s="43"/>
    </row>
    <row r="15" spans="1:16" x14ac:dyDescent="0.15">
      <c r="A15" t="s">
        <v>38</v>
      </c>
    </row>
    <row r="16" spans="1:16" x14ac:dyDescent="0.15">
      <c r="A16" t="s">
        <v>37</v>
      </c>
    </row>
    <row r="17" spans="1:1" x14ac:dyDescent="0.15">
      <c r="A17" t="s">
        <v>36</v>
      </c>
    </row>
    <row r="18" spans="1:1" x14ac:dyDescent="0.15">
      <c r="A18" t="s">
        <v>101</v>
      </c>
    </row>
    <row r="19" spans="1:1" x14ac:dyDescent="0.15">
      <c r="A19" t="s">
        <v>35</v>
      </c>
    </row>
  </sheetData>
  <mergeCells count="10">
    <mergeCell ref="A2:O2"/>
    <mergeCell ref="L5:L6"/>
    <mergeCell ref="M5:M6"/>
    <mergeCell ref="N5:N6"/>
    <mergeCell ref="O5:O6"/>
    <mergeCell ref="A5:A6"/>
    <mergeCell ref="B5:B6"/>
    <mergeCell ref="C5:C6"/>
    <mergeCell ref="D5:D6"/>
    <mergeCell ref="K5:K6"/>
  </mergeCells>
  <phoneticPr fontId="3"/>
  <printOptions horizontalCentered="1"/>
  <pageMargins left="0.51181102362204722" right="0.51181102362204722" top="0.74803149606299213" bottom="0.74803149606299213" header="0.31496062992125984" footer="0.31496062992125984"/>
  <pageSetup paperSize="9" scale="96"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2:U19"/>
  <sheetViews>
    <sheetView view="pageBreakPreview" zoomScale="85" zoomScaleNormal="100" zoomScaleSheetLayoutView="85" workbookViewId="0">
      <selection activeCell="E13" sqref="E13"/>
    </sheetView>
  </sheetViews>
  <sheetFormatPr defaultRowHeight="13.5" x14ac:dyDescent="0.15"/>
  <cols>
    <col min="1" max="5" width="13.625" style="76" customWidth="1"/>
    <col min="6" max="6" width="10.875" style="76" customWidth="1"/>
    <col min="7" max="7" width="3" style="76" customWidth="1"/>
    <col min="8" max="8" width="9.125" style="76" customWidth="1"/>
    <col min="9" max="9" width="3" style="76" customWidth="1"/>
    <col min="10" max="10" width="6.75" style="76" customWidth="1"/>
    <col min="11" max="11" width="3" style="76" customWidth="1"/>
    <col min="12" max="12" width="9.625" style="76" customWidth="1"/>
    <col min="13" max="15" width="13.625" style="76" customWidth="1"/>
    <col min="16" max="16" width="13.625" style="77" customWidth="1"/>
    <col min="17" max="17" width="13.625" style="78" customWidth="1"/>
  </cols>
  <sheetData>
    <row r="2" spans="1:21" s="76" customFormat="1" ht="14.25" x14ac:dyDescent="0.15">
      <c r="A2" s="124" t="s">
        <v>109</v>
      </c>
      <c r="B2" s="124"/>
      <c r="C2" s="124"/>
      <c r="D2" s="124"/>
      <c r="E2" s="124"/>
      <c r="F2" s="124"/>
      <c r="G2" s="124"/>
      <c r="H2" s="124"/>
      <c r="I2" s="124"/>
      <c r="J2" s="124"/>
      <c r="K2" s="124"/>
      <c r="L2" s="124"/>
      <c r="M2" s="124"/>
      <c r="N2" s="124"/>
      <c r="O2" s="124"/>
      <c r="P2" s="124"/>
      <c r="Q2" s="124"/>
    </row>
    <row r="3" spans="1:21" s="76" customFormat="1" x14ac:dyDescent="0.15">
      <c r="P3" s="77"/>
      <c r="Q3" s="78"/>
    </row>
    <row r="4" spans="1:21" s="76" customFormat="1" ht="21" customHeight="1" x14ac:dyDescent="0.15">
      <c r="M4" s="79"/>
      <c r="N4" s="79"/>
      <c r="O4" s="79"/>
      <c r="P4" s="116" t="s">
        <v>110</v>
      </c>
      <c r="Q4" s="117" t="str">
        <f>IF(診療所計画!A7=0,"",診療所計画!A7)</f>
        <v/>
      </c>
    </row>
    <row r="5" spans="1:21" s="76" customFormat="1" ht="12" customHeight="1" x14ac:dyDescent="0.15">
      <c r="P5" s="77"/>
      <c r="Q5" s="78"/>
    </row>
    <row r="6" spans="1:21" s="76" customFormat="1" ht="13.5" customHeight="1" x14ac:dyDescent="0.15">
      <c r="A6" s="125" t="s">
        <v>97</v>
      </c>
      <c r="B6" s="125" t="s">
        <v>23</v>
      </c>
      <c r="C6" s="125" t="s">
        <v>93</v>
      </c>
      <c r="D6" s="125" t="s">
        <v>75</v>
      </c>
      <c r="E6" s="125" t="s">
        <v>76</v>
      </c>
      <c r="F6" s="127" t="s">
        <v>77</v>
      </c>
      <c r="G6" s="128"/>
      <c r="H6" s="128"/>
      <c r="I6" s="128"/>
      <c r="J6" s="128"/>
      <c r="K6" s="128"/>
      <c r="L6" s="129"/>
      <c r="M6" s="125" t="s">
        <v>78</v>
      </c>
      <c r="N6" s="125" t="s">
        <v>95</v>
      </c>
      <c r="O6" s="125" t="s">
        <v>79</v>
      </c>
      <c r="P6" s="136" t="s">
        <v>94</v>
      </c>
      <c r="Q6" s="138" t="s">
        <v>80</v>
      </c>
    </row>
    <row r="7" spans="1:21" s="76" customFormat="1" ht="13.5" customHeight="1" x14ac:dyDescent="0.15">
      <c r="A7" s="126"/>
      <c r="B7" s="126"/>
      <c r="C7" s="126"/>
      <c r="D7" s="126"/>
      <c r="E7" s="126"/>
      <c r="F7" s="130"/>
      <c r="G7" s="131"/>
      <c r="H7" s="131"/>
      <c r="I7" s="131"/>
      <c r="J7" s="131"/>
      <c r="K7" s="131"/>
      <c r="L7" s="132"/>
      <c r="M7" s="126"/>
      <c r="N7" s="126"/>
      <c r="O7" s="126"/>
      <c r="P7" s="137"/>
      <c r="Q7" s="139"/>
    </row>
    <row r="8" spans="1:21" s="76" customFormat="1" x14ac:dyDescent="0.15">
      <c r="A8" s="126"/>
      <c r="B8" s="126"/>
      <c r="C8" s="126"/>
      <c r="D8" s="126"/>
      <c r="E8" s="126"/>
      <c r="F8" s="130"/>
      <c r="G8" s="131"/>
      <c r="H8" s="131"/>
      <c r="I8" s="131"/>
      <c r="J8" s="131"/>
      <c r="K8" s="131"/>
      <c r="L8" s="132"/>
      <c r="M8" s="126"/>
      <c r="N8" s="126"/>
      <c r="O8" s="126"/>
      <c r="P8" s="137"/>
      <c r="Q8" s="139"/>
    </row>
    <row r="9" spans="1:21" s="76" customFormat="1" x14ac:dyDescent="0.15">
      <c r="A9" s="126"/>
      <c r="B9" s="126"/>
      <c r="C9" s="126"/>
      <c r="D9" s="126"/>
      <c r="E9" s="126"/>
      <c r="F9" s="130"/>
      <c r="G9" s="131"/>
      <c r="H9" s="131"/>
      <c r="I9" s="131"/>
      <c r="J9" s="131"/>
      <c r="K9" s="131"/>
      <c r="L9" s="132"/>
      <c r="M9" s="126"/>
      <c r="N9" s="126"/>
      <c r="O9" s="126"/>
      <c r="P9" s="137"/>
      <c r="Q9" s="139"/>
      <c r="S9" s="80"/>
    </row>
    <row r="10" spans="1:21" s="76" customFormat="1" x14ac:dyDescent="0.15">
      <c r="A10" s="81"/>
      <c r="B10" s="81" t="s">
        <v>81</v>
      </c>
      <c r="C10" s="81" t="s">
        <v>82</v>
      </c>
      <c r="D10" s="82" t="s">
        <v>83</v>
      </c>
      <c r="E10" s="81" t="s">
        <v>84</v>
      </c>
      <c r="F10" s="140" t="s">
        <v>85</v>
      </c>
      <c r="G10" s="141"/>
      <c r="H10" s="141"/>
      <c r="I10" s="141"/>
      <c r="J10" s="141"/>
      <c r="K10" s="141"/>
      <c r="L10" s="142"/>
      <c r="M10" s="81" t="s">
        <v>86</v>
      </c>
      <c r="N10" s="81" t="s">
        <v>87</v>
      </c>
      <c r="O10" s="81" t="s">
        <v>88</v>
      </c>
      <c r="P10" s="83" t="s">
        <v>89</v>
      </c>
      <c r="Q10" s="84" t="s">
        <v>90</v>
      </c>
    </row>
    <row r="11" spans="1:21" s="76" customFormat="1" ht="20.25" customHeight="1" x14ac:dyDescent="0.15">
      <c r="A11" s="85" t="s">
        <v>8</v>
      </c>
      <c r="B11" s="86" t="s">
        <v>8</v>
      </c>
      <c r="C11" s="86" t="s">
        <v>8</v>
      </c>
      <c r="D11" s="86" t="s">
        <v>8</v>
      </c>
      <c r="E11" s="86" t="s">
        <v>8</v>
      </c>
      <c r="F11" s="104"/>
      <c r="G11" s="101"/>
      <c r="H11" s="101"/>
      <c r="I11" s="101"/>
      <c r="J11" s="105"/>
      <c r="K11" s="101"/>
      <c r="L11" s="106" t="s">
        <v>8</v>
      </c>
      <c r="M11" s="86" t="s">
        <v>8</v>
      </c>
      <c r="N11" s="86" t="s">
        <v>8</v>
      </c>
      <c r="O11" s="86" t="s">
        <v>8</v>
      </c>
      <c r="P11" s="87" t="s">
        <v>8</v>
      </c>
      <c r="Q11" s="88" t="s">
        <v>8</v>
      </c>
      <c r="R11" s="89"/>
      <c r="S11" s="89"/>
      <c r="T11" s="89"/>
      <c r="U11" s="89"/>
    </row>
    <row r="12" spans="1:21" s="76" customFormat="1" ht="49.5" customHeight="1" x14ac:dyDescent="0.15">
      <c r="A12" s="107" t="s">
        <v>91</v>
      </c>
      <c r="B12" s="90">
        <f>診療所明細!B34</f>
        <v>0</v>
      </c>
      <c r="C12" s="143">
        <f>診療所明細!B45</f>
        <v>0</v>
      </c>
      <c r="D12" s="145">
        <f>SUM(B12:B13)-C12</f>
        <v>0</v>
      </c>
      <c r="E12" s="90">
        <f>診療所明細!B34</f>
        <v>0</v>
      </c>
      <c r="F12" s="108"/>
      <c r="G12" s="102"/>
      <c r="H12" s="109"/>
      <c r="I12" s="102"/>
      <c r="J12" s="103"/>
      <c r="K12" s="110"/>
      <c r="L12" s="111">
        <f>診療所基準算出!L6</f>
        <v>0</v>
      </c>
      <c r="M12" s="90">
        <f>MIN(E12,L12)</f>
        <v>0</v>
      </c>
      <c r="N12" s="143">
        <f>診療所明細!B43</f>
        <v>0</v>
      </c>
      <c r="O12" s="143">
        <f>SUM(M12:M12)-N12</f>
        <v>0</v>
      </c>
      <c r="P12" s="145">
        <f>MIN(D12,O12)</f>
        <v>0</v>
      </c>
      <c r="Q12" s="145">
        <f>ROUNDDOWN(P12*2/3,-3)</f>
        <v>0</v>
      </c>
    </row>
    <row r="13" spans="1:21" s="76" customFormat="1" ht="50.1" customHeight="1" x14ac:dyDescent="0.15">
      <c r="A13" s="91" t="s">
        <v>33</v>
      </c>
      <c r="B13" s="91">
        <f>診療所明細!B37</f>
        <v>0</v>
      </c>
      <c r="C13" s="144"/>
      <c r="D13" s="146"/>
      <c r="E13" s="92"/>
      <c r="F13" s="147"/>
      <c r="G13" s="148"/>
      <c r="H13" s="148"/>
      <c r="I13" s="148"/>
      <c r="J13" s="148"/>
      <c r="K13" s="148"/>
      <c r="L13" s="149"/>
      <c r="M13" s="112"/>
      <c r="N13" s="144"/>
      <c r="O13" s="144"/>
      <c r="P13" s="146"/>
      <c r="Q13" s="146"/>
    </row>
    <row r="14" spans="1:21" s="76" customFormat="1" ht="50.1" customHeight="1" x14ac:dyDescent="0.15">
      <c r="A14" s="91" t="s">
        <v>92</v>
      </c>
      <c r="B14" s="91">
        <f>SUM(B12:B13)</f>
        <v>0</v>
      </c>
      <c r="C14" s="91">
        <f>SUM(C12:C13)</f>
        <v>0</v>
      </c>
      <c r="D14" s="91">
        <f>B14-C14</f>
        <v>0</v>
      </c>
      <c r="E14" s="91">
        <f>SUM(E12:E12)</f>
        <v>0</v>
      </c>
      <c r="F14" s="133">
        <f>SUM(L12:L12)</f>
        <v>0</v>
      </c>
      <c r="G14" s="134"/>
      <c r="H14" s="134"/>
      <c r="I14" s="134"/>
      <c r="J14" s="134"/>
      <c r="K14" s="134"/>
      <c r="L14" s="135"/>
      <c r="M14" s="93">
        <f>SUM(M12:M12)</f>
        <v>0</v>
      </c>
      <c r="N14" s="93">
        <f>SUM(N12)</f>
        <v>0</v>
      </c>
      <c r="O14" s="93">
        <f>M14-N14</f>
        <v>0</v>
      </c>
      <c r="P14" s="94">
        <f>MIN(D14,O14)</f>
        <v>0</v>
      </c>
      <c r="Q14" s="94">
        <f>ROUNDDOWN(P14*2/3,-3)</f>
        <v>0</v>
      </c>
    </row>
    <row r="15" spans="1:21" s="76" customFormat="1" ht="6.75" customHeight="1" x14ac:dyDescent="0.15">
      <c r="A15" s="95"/>
      <c r="B15" s="95"/>
      <c r="C15" s="95"/>
      <c r="D15" s="96"/>
      <c r="E15" s="95"/>
      <c r="F15" s="95"/>
      <c r="G15" s="95"/>
      <c r="H15" s="95"/>
      <c r="I15" s="95"/>
      <c r="J15" s="95"/>
      <c r="K15" s="95"/>
      <c r="L15" s="95"/>
      <c r="M15" s="95"/>
      <c r="N15" s="95"/>
      <c r="O15" s="95"/>
      <c r="P15" s="97"/>
      <c r="Q15" s="97"/>
    </row>
    <row r="16" spans="1:21" s="98" customFormat="1" ht="20.100000000000001" customHeight="1" x14ac:dyDescent="0.15">
      <c r="A16" s="76" t="s">
        <v>104</v>
      </c>
      <c r="P16" s="99"/>
      <c r="Q16" s="100"/>
    </row>
    <row r="17" spans="1:17" s="98" customFormat="1" ht="20.100000000000001" customHeight="1" x14ac:dyDescent="0.15">
      <c r="A17" s="76" t="s">
        <v>98</v>
      </c>
      <c r="P17" s="99"/>
      <c r="Q17" s="100"/>
    </row>
    <row r="18" spans="1:17" s="98" customFormat="1" ht="20.100000000000001" customHeight="1" x14ac:dyDescent="0.15">
      <c r="A18" s="76" t="s">
        <v>99</v>
      </c>
      <c r="P18" s="99"/>
      <c r="Q18" s="100"/>
    </row>
    <row r="19" spans="1:17" s="98" customFormat="1" ht="20.100000000000001" customHeight="1" x14ac:dyDescent="0.15">
      <c r="A19" s="76" t="s">
        <v>96</v>
      </c>
      <c r="P19" s="99"/>
      <c r="Q19" s="100"/>
    </row>
  </sheetData>
  <mergeCells count="21">
    <mergeCell ref="F14:L14"/>
    <mergeCell ref="P6:P9"/>
    <mergeCell ref="Q6:Q9"/>
    <mergeCell ref="F10:L10"/>
    <mergeCell ref="C12:C13"/>
    <mergeCell ref="D12:D13"/>
    <mergeCell ref="N12:N13"/>
    <mergeCell ref="O12:O13"/>
    <mergeCell ref="P12:P13"/>
    <mergeCell ref="Q12:Q13"/>
    <mergeCell ref="F13:L13"/>
    <mergeCell ref="A2:Q2"/>
    <mergeCell ref="A6:A9"/>
    <mergeCell ref="B6:B9"/>
    <mergeCell ref="C6:C9"/>
    <mergeCell ref="D6:D9"/>
    <mergeCell ref="E6:E9"/>
    <mergeCell ref="F6:L9"/>
    <mergeCell ref="M6:M9"/>
    <mergeCell ref="N6:N9"/>
    <mergeCell ref="O6:O9"/>
  </mergeCells>
  <phoneticPr fontId="3"/>
  <printOptions horizontalCentered="1" verticalCentered="1"/>
  <pageMargins left="0.31496062992125984" right="0.31496062992125984"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3:E52"/>
  <sheetViews>
    <sheetView showGridLines="0" view="pageBreakPreview" zoomScaleNormal="100" zoomScaleSheetLayoutView="100" workbookViewId="0">
      <selection activeCell="E13" sqref="E13"/>
    </sheetView>
  </sheetViews>
  <sheetFormatPr defaultColWidth="9" defaultRowHeight="13.5" x14ac:dyDescent="0.15"/>
  <cols>
    <col min="1" max="1" width="30.625" style="1" customWidth="1"/>
    <col min="2" max="4" width="13" style="1" customWidth="1"/>
    <col min="5" max="5" width="45.75" style="1" customWidth="1"/>
    <col min="6" max="16384" width="9" style="1"/>
  </cols>
  <sheetData>
    <row r="3" spans="1:5" ht="14.25" x14ac:dyDescent="0.15">
      <c r="A3" s="156" t="s">
        <v>103</v>
      </c>
      <c r="B3" s="156"/>
      <c r="C3" s="156"/>
      <c r="D3" s="156"/>
      <c r="E3" s="156"/>
    </row>
    <row r="5" spans="1:5" x14ac:dyDescent="0.15">
      <c r="E5" s="115" t="str">
        <f>IF(診療所計画!A7=0,"",診療所計画!A7)</f>
        <v/>
      </c>
    </row>
    <row r="6" spans="1:5" x14ac:dyDescent="0.15">
      <c r="A6" s="1" t="s">
        <v>31</v>
      </c>
    </row>
    <row r="7" spans="1:5" ht="17.100000000000001" customHeight="1" x14ac:dyDescent="0.15">
      <c r="A7" s="67" t="s">
        <v>13</v>
      </c>
      <c r="B7" s="73" t="s">
        <v>12</v>
      </c>
      <c r="C7" s="68" t="s">
        <v>30</v>
      </c>
      <c r="D7" s="68" t="s">
        <v>29</v>
      </c>
      <c r="E7" s="68" t="s">
        <v>11</v>
      </c>
    </row>
    <row r="8" spans="1:5" ht="17.100000000000001" customHeight="1" x14ac:dyDescent="0.15">
      <c r="A8" s="15"/>
      <c r="B8" s="14" t="s">
        <v>8</v>
      </c>
      <c r="C8" s="14" t="s">
        <v>8</v>
      </c>
      <c r="D8" s="14" t="s">
        <v>8</v>
      </c>
      <c r="E8" s="13"/>
    </row>
    <row r="9" spans="1:5" ht="17.100000000000001" customHeight="1" x14ac:dyDescent="0.15">
      <c r="A9" s="15" t="s">
        <v>58</v>
      </c>
      <c r="B9" s="14"/>
      <c r="C9" s="14"/>
      <c r="D9" s="14"/>
      <c r="E9" s="13"/>
    </row>
    <row r="10" spans="1:5" ht="17.100000000000001" customHeight="1" x14ac:dyDescent="0.15">
      <c r="A10" s="10" t="s">
        <v>2</v>
      </c>
      <c r="B10" s="9"/>
      <c r="C10" s="8"/>
      <c r="D10" s="8"/>
      <c r="E10" s="7"/>
    </row>
    <row r="11" spans="1:5" ht="17.100000000000001" customHeight="1" x14ac:dyDescent="0.15">
      <c r="A11" s="10" t="s">
        <v>27</v>
      </c>
      <c r="B11" s="9"/>
      <c r="C11" s="8"/>
      <c r="D11" s="8"/>
      <c r="E11" s="7"/>
    </row>
    <row r="12" spans="1:5" ht="17.100000000000001" customHeight="1" x14ac:dyDescent="0.15">
      <c r="A12" s="10" t="s">
        <v>26</v>
      </c>
      <c r="B12" s="9"/>
      <c r="C12" s="8"/>
      <c r="D12" s="8"/>
      <c r="E12" s="7"/>
    </row>
    <row r="13" spans="1:5" ht="17.100000000000001" customHeight="1" x14ac:dyDescent="0.15">
      <c r="A13" s="10" t="s">
        <v>25</v>
      </c>
      <c r="B13" s="9"/>
      <c r="C13" s="8"/>
      <c r="D13" s="8"/>
      <c r="E13" s="7"/>
    </row>
    <row r="14" spans="1:5" ht="17.100000000000001" customHeight="1" x14ac:dyDescent="0.15">
      <c r="A14" s="10" t="s">
        <v>10</v>
      </c>
      <c r="B14" s="9"/>
      <c r="C14" s="8"/>
      <c r="D14" s="8"/>
      <c r="E14" s="7"/>
    </row>
    <row r="15" spans="1:5" ht="17.100000000000001" customHeight="1" x14ac:dyDescent="0.15">
      <c r="A15" s="10" t="s">
        <v>27</v>
      </c>
      <c r="B15" s="9"/>
      <c r="C15" s="8"/>
      <c r="D15" s="8"/>
      <c r="E15" s="7"/>
    </row>
    <row r="16" spans="1:5" ht="17.100000000000001" customHeight="1" x14ac:dyDescent="0.15">
      <c r="A16" s="10" t="s">
        <v>26</v>
      </c>
      <c r="B16" s="9"/>
      <c r="C16" s="8"/>
      <c r="D16" s="8"/>
      <c r="E16" s="7"/>
    </row>
    <row r="17" spans="1:5" ht="17.100000000000001" customHeight="1" x14ac:dyDescent="0.15">
      <c r="A17" s="10" t="s">
        <v>25</v>
      </c>
      <c r="B17" s="9"/>
      <c r="C17" s="8"/>
      <c r="D17" s="8"/>
      <c r="E17" s="7"/>
    </row>
    <row r="18" spans="1:5" ht="17.100000000000001" customHeight="1" x14ac:dyDescent="0.15">
      <c r="A18" s="10" t="s">
        <v>5</v>
      </c>
      <c r="B18" s="9"/>
      <c r="C18" s="8"/>
      <c r="D18" s="8"/>
      <c r="E18" s="7"/>
    </row>
    <row r="19" spans="1:5" ht="17.100000000000001" customHeight="1" x14ac:dyDescent="0.15">
      <c r="A19" s="10" t="s">
        <v>6</v>
      </c>
      <c r="B19" s="9"/>
      <c r="C19" s="8"/>
      <c r="D19" s="8"/>
      <c r="E19" s="7"/>
    </row>
    <row r="20" spans="1:5" ht="17.100000000000001" customHeight="1" x14ac:dyDescent="0.15">
      <c r="A20" s="11" t="s">
        <v>57</v>
      </c>
      <c r="B20" s="9"/>
      <c r="C20" s="8"/>
      <c r="D20" s="8"/>
      <c r="E20" s="7"/>
    </row>
    <row r="21" spans="1:5" ht="16.5" customHeight="1" x14ac:dyDescent="0.15">
      <c r="A21" s="42" t="s">
        <v>106</v>
      </c>
      <c r="B21" s="9"/>
      <c r="C21" s="8"/>
      <c r="D21" s="8"/>
      <c r="E21" s="7"/>
    </row>
    <row r="22" spans="1:5" ht="16.5" customHeight="1" x14ac:dyDescent="0.15">
      <c r="A22" s="41" t="s">
        <v>4</v>
      </c>
      <c r="B22" s="9"/>
      <c r="C22" s="8"/>
      <c r="D22" s="8"/>
      <c r="E22" s="7"/>
    </row>
    <row r="23" spans="1:5" ht="16.5" customHeight="1" x14ac:dyDescent="0.15">
      <c r="A23" s="41" t="s">
        <v>28</v>
      </c>
      <c r="B23" s="9"/>
      <c r="C23" s="8"/>
      <c r="D23" s="8"/>
      <c r="E23" s="7"/>
    </row>
    <row r="24" spans="1:5" ht="16.5" customHeight="1" x14ac:dyDescent="0.15">
      <c r="A24" s="12" t="s">
        <v>3</v>
      </c>
      <c r="B24" s="9"/>
      <c r="C24" s="8"/>
      <c r="D24" s="8"/>
      <c r="E24" s="7"/>
    </row>
    <row r="25" spans="1:5" ht="17.100000000000001" customHeight="1" x14ac:dyDescent="0.15">
      <c r="A25" s="12" t="s">
        <v>100</v>
      </c>
      <c r="B25" s="9"/>
      <c r="C25" s="8"/>
      <c r="D25" s="8"/>
      <c r="E25" s="7"/>
    </row>
    <row r="26" spans="1:5" ht="17.100000000000001" customHeight="1" x14ac:dyDescent="0.15">
      <c r="A26" s="12" t="s">
        <v>56</v>
      </c>
      <c r="B26" s="9"/>
      <c r="C26" s="8"/>
      <c r="D26" s="8"/>
      <c r="E26" s="7"/>
    </row>
    <row r="27" spans="1:5" ht="16.5" customHeight="1" x14ac:dyDescent="0.15">
      <c r="A27" s="41" t="s">
        <v>9</v>
      </c>
      <c r="B27" s="9"/>
      <c r="C27" s="8"/>
      <c r="D27" s="8"/>
      <c r="E27" s="7"/>
    </row>
    <row r="28" spans="1:5" ht="17.100000000000001" customHeight="1" x14ac:dyDescent="0.15">
      <c r="A28" s="10" t="s">
        <v>1</v>
      </c>
      <c r="B28" s="9"/>
      <c r="C28" s="8"/>
      <c r="D28" s="8"/>
      <c r="E28" s="7"/>
    </row>
    <row r="29" spans="1:5" ht="17.100000000000001" customHeight="1" x14ac:dyDescent="0.15">
      <c r="A29" s="10" t="s">
        <v>27</v>
      </c>
      <c r="B29" s="9"/>
      <c r="C29" s="8"/>
      <c r="D29" s="8"/>
      <c r="E29" s="7"/>
    </row>
    <row r="30" spans="1:5" ht="17.100000000000001" customHeight="1" x14ac:dyDescent="0.15">
      <c r="A30" s="10" t="s">
        <v>26</v>
      </c>
      <c r="B30" s="9"/>
      <c r="C30" s="8"/>
      <c r="D30" s="8"/>
      <c r="E30" s="7"/>
    </row>
    <row r="31" spans="1:5" ht="17.100000000000001" customHeight="1" x14ac:dyDescent="0.15">
      <c r="A31" s="10" t="s">
        <v>25</v>
      </c>
      <c r="B31" s="9"/>
      <c r="C31" s="8"/>
      <c r="D31" s="8"/>
      <c r="E31" s="7"/>
    </row>
    <row r="32" spans="1:5" ht="16.5" customHeight="1" x14ac:dyDescent="0.15">
      <c r="A32" s="41" t="s">
        <v>107</v>
      </c>
      <c r="B32" s="9"/>
      <c r="C32" s="8"/>
      <c r="D32" s="8"/>
      <c r="E32" s="7"/>
    </row>
    <row r="33" spans="1:5" ht="17.100000000000001" customHeight="1" x14ac:dyDescent="0.15">
      <c r="A33" s="10" t="s">
        <v>7</v>
      </c>
      <c r="B33" s="9"/>
      <c r="C33" s="8"/>
      <c r="D33" s="8"/>
      <c r="E33" s="7"/>
    </row>
    <row r="34" spans="1:5" ht="17.100000000000001" customHeight="1" x14ac:dyDescent="0.15">
      <c r="A34" s="67" t="s">
        <v>0</v>
      </c>
      <c r="B34" s="6">
        <f>SUM(B10:B33)</f>
        <v>0</v>
      </c>
      <c r="C34" s="17">
        <f>診療所基準算出!L6</f>
        <v>0</v>
      </c>
      <c r="D34" s="17">
        <f>MIN(B34,C34)</f>
        <v>0</v>
      </c>
      <c r="E34" s="5"/>
    </row>
    <row r="35" spans="1:5" ht="17.100000000000001" customHeight="1" x14ac:dyDescent="0.15">
      <c r="A35" s="113" t="s">
        <v>24</v>
      </c>
      <c r="B35" s="40"/>
      <c r="C35" s="40"/>
      <c r="D35" s="40"/>
      <c r="E35" s="114"/>
    </row>
    <row r="36" spans="1:5" ht="17.100000000000001" customHeight="1" x14ac:dyDescent="0.15">
      <c r="A36" s="69"/>
      <c r="B36" s="21"/>
      <c r="C36" s="16"/>
      <c r="D36" s="16"/>
      <c r="E36" s="20"/>
    </row>
    <row r="37" spans="1:5" ht="17.100000000000001" customHeight="1" x14ac:dyDescent="0.15">
      <c r="A37" s="19" t="s">
        <v>0</v>
      </c>
      <c r="B37" s="6">
        <f>SUM(B35:B36)</f>
        <v>0</v>
      </c>
      <c r="C37" s="6">
        <f>SUM(C36)</f>
        <v>0</v>
      </c>
      <c r="D37" s="6">
        <f>SUM(D36)</f>
        <v>0</v>
      </c>
      <c r="E37" s="5"/>
    </row>
    <row r="38" spans="1:5" ht="17.100000000000001" customHeight="1" x14ac:dyDescent="0.15">
      <c r="A38" s="19" t="s">
        <v>23</v>
      </c>
      <c r="B38" s="30">
        <f>SUM(B34,B37)</f>
        <v>0</v>
      </c>
      <c r="C38" s="30">
        <f>SUM(C34,C37)</f>
        <v>0</v>
      </c>
      <c r="D38" s="30">
        <f t="shared" ref="D38" si="0">SUM(D34,D37)</f>
        <v>0</v>
      </c>
      <c r="E38" s="18"/>
    </row>
    <row r="39" spans="1:5" ht="17.100000000000001" customHeight="1" x14ac:dyDescent="0.15">
      <c r="A39" s="26"/>
      <c r="B39" s="25"/>
      <c r="C39" s="25"/>
      <c r="D39" s="25"/>
      <c r="E39" s="24"/>
    </row>
    <row r="40" spans="1:5" ht="17.100000000000001" customHeight="1" x14ac:dyDescent="0.15">
      <c r="A40" s="39" t="s">
        <v>22</v>
      </c>
      <c r="B40" s="25"/>
      <c r="C40" s="25"/>
      <c r="D40" s="25"/>
      <c r="E40" s="24"/>
    </row>
    <row r="41" spans="1:5" ht="17.100000000000001" customHeight="1" x14ac:dyDescent="0.15">
      <c r="A41" s="70" t="s">
        <v>13</v>
      </c>
      <c r="B41" s="38" t="s">
        <v>21</v>
      </c>
      <c r="C41" s="37" t="s">
        <v>11</v>
      </c>
      <c r="D41" s="36"/>
      <c r="E41" s="35"/>
    </row>
    <row r="42" spans="1:5" ht="17.100000000000001" customHeight="1" x14ac:dyDescent="0.15">
      <c r="A42" s="70"/>
      <c r="B42" s="34" t="s">
        <v>20</v>
      </c>
      <c r="C42" s="150"/>
      <c r="D42" s="151"/>
      <c r="E42" s="152"/>
    </row>
    <row r="43" spans="1:5" ht="17.100000000000001" customHeight="1" x14ac:dyDescent="0.15">
      <c r="A43" s="33" t="s">
        <v>19</v>
      </c>
      <c r="B43" s="21"/>
      <c r="C43" s="153"/>
      <c r="D43" s="154"/>
      <c r="E43" s="155"/>
    </row>
    <row r="44" spans="1:5" ht="17.100000000000001" customHeight="1" x14ac:dyDescent="0.15">
      <c r="A44" s="32" t="s">
        <v>18</v>
      </c>
      <c r="B44" s="31"/>
      <c r="C44" s="153"/>
      <c r="D44" s="154"/>
      <c r="E44" s="155"/>
    </row>
    <row r="45" spans="1:5" ht="17.100000000000001" customHeight="1" x14ac:dyDescent="0.15">
      <c r="A45" s="71" t="s">
        <v>17</v>
      </c>
      <c r="B45" s="30">
        <f>SUM(B43:B44)</f>
        <v>0</v>
      </c>
      <c r="C45" s="29"/>
      <c r="D45" s="28"/>
      <c r="E45" s="27"/>
    </row>
    <row r="46" spans="1:5" ht="17.100000000000001" customHeight="1" x14ac:dyDescent="0.15">
      <c r="A46" s="26"/>
      <c r="B46" s="25"/>
      <c r="C46" s="25"/>
      <c r="D46" s="25"/>
      <c r="E46" s="24"/>
    </row>
    <row r="47" spans="1:5" x14ac:dyDescent="0.15">
      <c r="A47" s="1" t="s">
        <v>55</v>
      </c>
    </row>
    <row r="48" spans="1:5" x14ac:dyDescent="0.15">
      <c r="A48" s="1" t="s">
        <v>54</v>
      </c>
    </row>
    <row r="49" spans="1:1" x14ac:dyDescent="0.15">
      <c r="A49" s="1" t="s">
        <v>53</v>
      </c>
    </row>
    <row r="50" spans="1:1" x14ac:dyDescent="0.15">
      <c r="A50" s="1" t="s">
        <v>52</v>
      </c>
    </row>
    <row r="51" spans="1:1" x14ac:dyDescent="0.15">
      <c r="A51" s="1" t="s">
        <v>108</v>
      </c>
    </row>
    <row r="52" spans="1:1" x14ac:dyDescent="0.15">
      <c r="A52" s="1" t="s">
        <v>111</v>
      </c>
    </row>
  </sheetData>
  <mergeCells count="4">
    <mergeCell ref="C42:E42"/>
    <mergeCell ref="C43:E43"/>
    <mergeCell ref="C44:E44"/>
    <mergeCell ref="A3:E3"/>
  </mergeCells>
  <phoneticPr fontId="3"/>
  <printOptions horizontalCentered="1"/>
  <pageMargins left="0.70866141732283472" right="0.70866141732283472" top="0.74803149606299213" bottom="0.74803149606299213" header="0.31496062992125984" footer="0.31496062992125984"/>
  <pageSetup paperSize="9" scale="76"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3:M17"/>
  <sheetViews>
    <sheetView showGridLines="0" view="pageBreakPreview" zoomScaleNormal="100" zoomScaleSheetLayoutView="100" workbookViewId="0">
      <selection activeCell="E13" sqref="E13"/>
    </sheetView>
  </sheetViews>
  <sheetFormatPr defaultColWidth="9" defaultRowHeight="13.5" x14ac:dyDescent="0.15"/>
  <cols>
    <col min="1" max="1" width="13.75" style="1" customWidth="1"/>
    <col min="2" max="2" width="5.375" style="1" customWidth="1"/>
    <col min="3" max="3" width="46.375" style="1" customWidth="1"/>
    <col min="4" max="4" width="9.75" style="1" customWidth="1"/>
    <col min="5" max="5" width="11.25" style="1" customWidth="1"/>
    <col min="6" max="6" width="4.375" style="1" customWidth="1"/>
    <col min="7" max="7" width="9" style="1"/>
    <col min="8" max="8" width="3.375" style="1" customWidth="1"/>
    <col min="9" max="9" width="11" style="1" customWidth="1"/>
    <col min="10" max="10" width="2.5" style="1" customWidth="1"/>
    <col min="11" max="11" width="3.375" style="1" customWidth="1"/>
    <col min="12" max="12" width="12.375" style="1" customWidth="1"/>
    <col min="13" max="13" width="7.25" style="4" customWidth="1"/>
    <col min="14" max="14" width="17.125" style="4" customWidth="1"/>
    <col min="15" max="16384" width="9" style="4"/>
  </cols>
  <sheetData>
    <row r="3" spans="1:13" x14ac:dyDescent="0.15">
      <c r="A3" s="172" t="s">
        <v>105</v>
      </c>
      <c r="B3" s="172"/>
      <c r="C3" s="172"/>
      <c r="D3" s="172"/>
      <c r="E3" s="172"/>
      <c r="F3" s="172"/>
      <c r="G3" s="172"/>
      <c r="H3" s="172"/>
      <c r="I3" s="172"/>
      <c r="J3" s="172"/>
      <c r="K3" s="172"/>
      <c r="L3" s="172"/>
    </row>
    <row r="4" spans="1:13" x14ac:dyDescent="0.15">
      <c r="A4" s="56"/>
      <c r="B4" s="56"/>
      <c r="L4" s="1" t="str">
        <f>IF(診療所計画!A7=0,"",診療所計画!A7)</f>
        <v/>
      </c>
    </row>
    <row r="5" spans="1:13" x14ac:dyDescent="0.15">
      <c r="A5" s="72" t="s">
        <v>34</v>
      </c>
      <c r="B5" s="163" t="s">
        <v>16</v>
      </c>
      <c r="C5" s="164"/>
      <c r="D5" s="164"/>
      <c r="E5" s="164"/>
      <c r="F5" s="164"/>
      <c r="G5" s="164"/>
      <c r="H5" s="164"/>
      <c r="I5" s="164"/>
      <c r="J5" s="164"/>
      <c r="K5" s="164"/>
      <c r="L5" s="165"/>
    </row>
    <row r="6" spans="1:13" ht="13.5" customHeight="1" x14ac:dyDescent="0.15">
      <c r="A6" s="74" t="s">
        <v>73</v>
      </c>
      <c r="B6" s="166" t="s">
        <v>32</v>
      </c>
      <c r="C6" s="167"/>
      <c r="D6" s="57"/>
      <c r="E6" s="58"/>
      <c r="F6" s="58"/>
      <c r="G6" s="58"/>
      <c r="H6" s="58"/>
      <c r="I6" s="58"/>
      <c r="J6" s="58"/>
      <c r="K6" s="58"/>
      <c r="L6" s="59">
        <f>IFERROR(SUM(L9:L15),"")</f>
        <v>0</v>
      </c>
    </row>
    <row r="7" spans="1:13" x14ac:dyDescent="0.15">
      <c r="A7" s="60"/>
      <c r="B7" s="168"/>
      <c r="C7" s="169"/>
      <c r="D7" s="61"/>
      <c r="E7" s="24"/>
      <c r="F7" s="24"/>
      <c r="G7" s="24"/>
      <c r="H7" s="24"/>
      <c r="I7" s="24"/>
      <c r="J7" s="24"/>
      <c r="K7" s="24"/>
      <c r="L7" s="61"/>
    </row>
    <row r="8" spans="1:13" x14ac:dyDescent="0.15">
      <c r="A8" s="60"/>
      <c r="B8" s="170" t="s">
        <v>72</v>
      </c>
      <c r="C8" s="171"/>
      <c r="D8" s="61"/>
      <c r="E8" s="24"/>
      <c r="F8" s="24"/>
      <c r="G8" s="24"/>
      <c r="H8" s="24"/>
      <c r="I8" s="24" t="s">
        <v>71</v>
      </c>
      <c r="J8" s="24"/>
      <c r="K8" s="24"/>
      <c r="L8" s="61"/>
    </row>
    <row r="9" spans="1:13" x14ac:dyDescent="0.15">
      <c r="A9" s="60"/>
      <c r="B9" s="159" t="s">
        <v>70</v>
      </c>
      <c r="C9" s="160"/>
      <c r="D9" s="61"/>
      <c r="E9" s="55">
        <v>6200000</v>
      </c>
      <c r="F9" s="62" t="s">
        <v>65</v>
      </c>
      <c r="G9" s="55">
        <v>71000</v>
      </c>
      <c r="H9" s="24" t="s">
        <v>15</v>
      </c>
      <c r="I9" s="63"/>
      <c r="J9" s="24" t="s">
        <v>64</v>
      </c>
      <c r="K9" s="24" t="s">
        <v>14</v>
      </c>
      <c r="L9" s="64" t="str">
        <f>IF(I9="","0",E9+(G9*I9))</f>
        <v>0</v>
      </c>
    </row>
    <row r="10" spans="1:13" x14ac:dyDescent="0.15">
      <c r="A10" s="60"/>
      <c r="B10" s="159" t="s">
        <v>69</v>
      </c>
      <c r="C10" s="160"/>
      <c r="D10" s="61"/>
      <c r="E10" s="24"/>
      <c r="F10" s="24"/>
      <c r="G10" s="24"/>
      <c r="H10" s="24"/>
      <c r="I10" s="24"/>
      <c r="J10" s="24"/>
      <c r="K10" s="24"/>
      <c r="L10" s="61"/>
    </row>
    <row r="11" spans="1:13" x14ac:dyDescent="0.15">
      <c r="A11" s="60"/>
      <c r="B11" s="159" t="s">
        <v>68</v>
      </c>
      <c r="C11" s="160"/>
      <c r="D11" s="61"/>
      <c r="E11" s="55">
        <v>6200000</v>
      </c>
      <c r="F11" s="62" t="s">
        <v>65</v>
      </c>
      <c r="G11" s="55">
        <v>77000</v>
      </c>
      <c r="H11" s="24" t="s">
        <v>15</v>
      </c>
      <c r="I11" s="63"/>
      <c r="J11" s="24" t="s">
        <v>64</v>
      </c>
      <c r="K11" s="24" t="s">
        <v>14</v>
      </c>
      <c r="L11" s="64" t="str">
        <f>IF(I11="","0",E11+(G11*I11))</f>
        <v>0</v>
      </c>
    </row>
    <row r="12" spans="1:13" x14ac:dyDescent="0.15">
      <c r="A12" s="60"/>
      <c r="B12" s="159" t="s">
        <v>67</v>
      </c>
      <c r="C12" s="160"/>
      <c r="D12" s="61"/>
      <c r="E12" s="24"/>
      <c r="F12" s="24"/>
      <c r="G12" s="24"/>
      <c r="H12" s="24"/>
      <c r="I12" s="24"/>
      <c r="J12" s="24"/>
      <c r="K12" s="24"/>
      <c r="L12" s="61"/>
    </row>
    <row r="13" spans="1:13" x14ac:dyDescent="0.15">
      <c r="A13" s="60"/>
      <c r="B13" s="159" t="s">
        <v>66</v>
      </c>
      <c r="C13" s="160"/>
      <c r="D13" s="61"/>
      <c r="E13" s="55">
        <v>6200000</v>
      </c>
      <c r="F13" s="62" t="s">
        <v>65</v>
      </c>
      <c r="G13" s="55">
        <v>87000</v>
      </c>
      <c r="H13" s="24" t="s">
        <v>15</v>
      </c>
      <c r="I13" s="63"/>
      <c r="J13" s="24" t="s">
        <v>64</v>
      </c>
      <c r="K13" s="24" t="s">
        <v>14</v>
      </c>
      <c r="L13" s="64" t="str">
        <f>IF(I13="","0",E13+(G13*I13))</f>
        <v>0</v>
      </c>
    </row>
    <row r="14" spans="1:13" x14ac:dyDescent="0.15">
      <c r="A14" s="60"/>
      <c r="B14" s="159" t="s">
        <v>63</v>
      </c>
      <c r="C14" s="160"/>
      <c r="D14" s="61"/>
      <c r="E14" s="24"/>
      <c r="F14" s="24"/>
      <c r="G14" s="24" t="s">
        <v>62</v>
      </c>
      <c r="H14" s="24"/>
      <c r="I14" s="24"/>
      <c r="J14" s="24"/>
      <c r="K14" s="24"/>
      <c r="L14" s="61"/>
    </row>
    <row r="15" spans="1:13" x14ac:dyDescent="0.15">
      <c r="A15" s="60"/>
      <c r="B15" s="157" t="s">
        <v>61</v>
      </c>
      <c r="C15" s="158"/>
      <c r="D15" s="61"/>
      <c r="E15" s="55">
        <v>25000</v>
      </c>
      <c r="F15" s="24" t="s">
        <v>15</v>
      </c>
      <c r="G15" s="63"/>
      <c r="H15" s="24"/>
      <c r="I15" s="24"/>
      <c r="J15" s="24"/>
      <c r="K15" s="24" t="s">
        <v>14</v>
      </c>
      <c r="L15" s="64">
        <f>E15*G15</f>
        <v>0</v>
      </c>
    </row>
    <row r="16" spans="1:13" x14ac:dyDescent="0.15">
      <c r="A16" s="60"/>
      <c r="B16" s="159" t="s">
        <v>60</v>
      </c>
      <c r="C16" s="160"/>
      <c r="D16" s="61"/>
      <c r="E16" s="24"/>
      <c r="F16" s="24"/>
      <c r="G16" s="24"/>
      <c r="H16" s="24"/>
      <c r="I16" s="24"/>
      <c r="J16" s="24"/>
      <c r="K16" s="24"/>
      <c r="L16" s="61"/>
      <c r="M16" s="4" t="s">
        <v>59</v>
      </c>
    </row>
    <row r="17" spans="1:12" x14ac:dyDescent="0.15">
      <c r="A17" s="75"/>
      <c r="B17" s="161"/>
      <c r="C17" s="162"/>
      <c r="D17" s="65"/>
      <c r="E17" s="66"/>
      <c r="F17" s="66"/>
      <c r="G17" s="66"/>
      <c r="H17" s="66"/>
      <c r="I17" s="66"/>
      <c r="J17" s="66"/>
      <c r="K17" s="66"/>
      <c r="L17" s="65"/>
    </row>
  </sheetData>
  <dataConsolidate/>
  <mergeCells count="14">
    <mergeCell ref="A3:L3"/>
    <mergeCell ref="B9:C9"/>
    <mergeCell ref="B10:C10"/>
    <mergeCell ref="B11:C11"/>
    <mergeCell ref="B12:C12"/>
    <mergeCell ref="B15:C15"/>
    <mergeCell ref="B16:C16"/>
    <mergeCell ref="B17:C17"/>
    <mergeCell ref="B5:L5"/>
    <mergeCell ref="B6:C6"/>
    <mergeCell ref="B7:C7"/>
    <mergeCell ref="B8:C8"/>
    <mergeCell ref="B14:C14"/>
    <mergeCell ref="B13:C13"/>
  </mergeCells>
  <phoneticPr fontId="3"/>
  <dataValidations count="4">
    <dataValidation type="decimal" allowBlank="1" showInputMessage="1" showErrorMessage="1" sqref="G15" xr:uid="{00000000-0002-0000-0700-000002000000}">
      <formula1>1</formula1>
      <formula2>366</formula2>
    </dataValidation>
    <dataValidation type="decimal" allowBlank="1" showInputMessage="1" showErrorMessage="1" sqref="I13" xr:uid="{00000000-0002-0000-0700-000003000000}">
      <formula1>260</formula1>
      <formula2>366</formula2>
    </dataValidation>
    <dataValidation type="decimal" allowBlank="1" showInputMessage="1" showErrorMessage="1" sqref="I11" xr:uid="{00000000-0002-0000-0700-000004000000}">
      <formula1>130</formula1>
      <formula2>259</formula2>
    </dataValidation>
    <dataValidation type="decimal" allowBlank="1" showInputMessage="1" showErrorMessage="1" sqref="I9" xr:uid="{00000000-0002-0000-0700-000005000000}">
      <formula1>1</formula1>
      <formula2>129</formula2>
    </dataValidation>
  </dataValidations>
  <pageMargins left="0.70866141732283472" right="0.70866141732283472" top="0.74803149606299213" bottom="0.74803149606299213" header="0.31496062992125984" footer="0.31496062992125984"/>
  <pageSetup paperSize="9"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診療所計画</vt:lpstr>
      <vt:lpstr>診療所所要額</vt:lpstr>
      <vt:lpstr>診療所明細</vt:lpstr>
      <vt:lpstr>診療所基準算出</vt:lpstr>
      <vt:lpstr>診療所基準算出!Print_Area</vt:lpstr>
      <vt:lpstr>診療所計画!Print_Area</vt:lpstr>
      <vt:lpstr>診療所所要額!Print_Area</vt:lpstr>
      <vt:lpstr>診療所明細!Print_Area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岡嶋 大樹(okajima-hiroki.vb3)</dc:creator>
  <cp:lastModifiedBy>201op</cp:lastModifiedBy>
  <cp:lastPrinted>2025-02-26T04:03:35Z</cp:lastPrinted>
  <dcterms:created xsi:type="dcterms:W3CDTF">2022-06-22T01:31:45Z</dcterms:created>
  <dcterms:modified xsi:type="dcterms:W3CDTF">2025-02-26T04:03:37Z</dcterms:modified>
</cp:coreProperties>
</file>